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о дорожном фонде" sheetId="8" r:id="rId8"/>
    <sheet name="отчет по МП" sheetId="9" r:id="rId9"/>
  </sheets>
  <definedNames>
    <definedName name="DataRange">'приложение 1'!#REF!</definedName>
    <definedName name="_xlnm.Print_Titles" localSheetId="8">'отчет по МП'!$A:$F,'отчет по МП'!$3:$4</definedName>
    <definedName name="_xlnm.Print_Titles" localSheetId="0">'приложение 1'!$B:$G,'приложение 1'!$11:$12</definedName>
    <definedName name="_xlnm.Print_Titles" localSheetId="1">'приложение 2'!$A:$D,'приложение 2'!$9:$12</definedName>
    <definedName name="_xlnm.Print_Area" localSheetId="0">'приложение 1'!$A$1:$G$54</definedName>
  </definedNames>
  <calcPr fullCalcOnLoad="1"/>
</workbook>
</file>

<file path=xl/sharedStrings.xml><?xml version="1.0" encoding="utf-8"?>
<sst xmlns="http://schemas.openxmlformats.org/spreadsheetml/2006/main" count="1482" uniqueCount="1008">
  <si>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</si>
  <si>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</si>
  <si>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</si>
  <si>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</si>
  <si>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</si>
  <si>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</si>
  <si>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</si>
  <si>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</si>
  <si>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</si>
  <si>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</si>
  <si>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</si>
  <si>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</si>
  <si>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</si>
  <si>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</si>
  <si>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</si>
  <si>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</si>
  <si>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</si>
  <si>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</si>
  <si>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</si>
  <si>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</si>
  <si>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</si>
  <si>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</si>
  <si>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</si>
  <si>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</si>
  <si>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</si>
  <si>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</si>
  <si>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</si>
  <si>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</si>
  <si>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</si>
  <si>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</si>
  <si>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</si>
  <si>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</si>
  <si>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</si>
  <si>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</si>
  <si>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</si>
  <si>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</si>
  <si>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</si>
  <si>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</si>
  <si>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</si>
  <si>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</si>
  <si>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</si>
  <si>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</si>
  <si>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</si>
  <si>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</si>
  <si>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</si>
  <si>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</si>
  <si>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</si>
  <si>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</si>
  <si>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</si>
  <si>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</si>
  <si>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</si>
  <si>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</si>
  <si>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</si>
  <si>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</si>
  <si>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</si>
  <si>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</si>
  <si>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</si>
  <si>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</si>
  <si>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</si>
  <si>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</si>
  <si>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</si>
  <si>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</si>
  <si>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</si>
  <si>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</si>
  <si>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</si>
  <si>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</si>
  <si>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</si>
  <si>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</si>
  <si>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</si>
  <si>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</si>
  <si>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</si>
  <si>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</si>
  <si>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</si>
  <si>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</si>
  <si>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</si>
  <si>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</si>
  <si>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</si>
  <si>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</si>
  <si>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</si>
  <si>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</si>
  <si>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</si>
  <si>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</si>
  <si>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</si>
  <si>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</si>
  <si>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</si>
  <si>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</si>
  <si>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</si>
  <si>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</si>
  <si>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</si>
  <si>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</si>
  <si>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</si>
  <si>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</si>
  <si>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</si>
  <si>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</si>
  <si>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</si>
  <si>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</si>
  <si>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</si>
  <si>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</si>
  <si>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</si>
  <si>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</si>
  <si>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</si>
  <si>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</si>
  <si>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</si>
  <si>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</si>
  <si>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</si>
  <si>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</si>
  <si>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</si>
  <si>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</si>
  <si>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</si>
  <si>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</si>
  <si>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</si>
  <si>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</si>
  <si>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</si>
  <si>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</si>
  <si>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</si>
  <si>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</si>
  <si>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</si>
  <si>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</si>
  <si>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</si>
  <si>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</si>
  <si>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</si>
  <si>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</si>
  <si>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</si>
  <si>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</si>
  <si>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</si>
  <si>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</si>
  <si>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</si>
  <si>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</si>
  <si>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</si>
  <si>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</si>
  <si>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</si>
  <si>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</si>
  <si>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</si>
  <si>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</si>
  <si>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</si>
  <si>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</si>
  <si>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</si>
  <si>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</si>
  <si>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</si>
  <si>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</si>
  <si>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</si>
  <si>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</si>
  <si>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</si>
  <si>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</si>
  <si>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</si>
  <si>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</si>
  <si>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</si>
  <si>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</si>
  <si>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</si>
  <si>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</si>
  <si>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</si>
  <si>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</si>
  <si>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</si>
  <si>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</si>
  <si>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</si>
  <si>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</si>
  <si>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</si>
  <si>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</si>
  <si>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</si>
  <si>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</si>
  <si>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Иные межбюджетные трансферты</t>
  </si>
  <si>
    <t>88 8 00 51180</t>
  </si>
  <si>
    <t>09 0 00 00000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</si>
  <si>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</si>
  <si>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</si>
  <si>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</si>
  <si>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</si>
  <si>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</si>
  <si>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</si>
  <si>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</si>
  <si>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</si>
  <si>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</si>
  <si>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</si>
  <si>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</si>
  <si>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</si>
  <si>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</si>
  <si>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</si>
  <si>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</si>
  <si>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</si>
  <si>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</si>
  <si>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</si>
  <si>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</si>
  <si>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</si>
  <si>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</si>
  <si>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</si>
  <si>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</si>
  <si>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</si>
  <si>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</si>
  <si>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</si>
  <si>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</si>
  <si>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</si>
  <si>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</si>
  <si>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</si>
  <si>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</si>
  <si>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</si>
  <si>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</si>
  <si>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</si>
  <si>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</si>
  <si>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</si>
  <si>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</si>
  <si>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</si>
  <si>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</si>
  <si>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</si>
  <si>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</si>
  <si>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</si>
  <si>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</si>
  <si>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</si>
  <si>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</si>
  <si>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</si>
  <si>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</si>
  <si>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</si>
  <si>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</si>
  <si>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</si>
  <si>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</si>
  <si>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</si>
  <si>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</si>
  <si>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</si>
  <si>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</si>
  <si>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</si>
  <si>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</si>
  <si>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</si>
  <si>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</si>
  <si>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</si>
  <si>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</si>
  <si>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</si>
  <si>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</si>
  <si>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</si>
  <si>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</si>
  <si>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</si>
  <si>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</si>
  <si>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</si>
  <si>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</si>
  <si>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</si>
  <si>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</si>
  <si>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</si>
  <si>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</si>
  <si>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</si>
  <si>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</si>
  <si>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</si>
  <si>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</si>
  <si>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</si>
  <si>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</si>
  <si>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</si>
  <si>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</si>
  <si>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</si>
  <si>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</si>
  <si>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</si>
  <si>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</si>
  <si>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</si>
  <si>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</si>
  <si>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</si>
  <si>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</si>
  <si>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</si>
  <si>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</si>
  <si>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</si>
  <si>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</si>
  <si>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</si>
  <si>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</si>
  <si>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</si>
  <si>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</si>
  <si>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</si>
  <si>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</si>
  <si>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</si>
  <si>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</si>
  <si>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</si>
  <si>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</si>
  <si>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</si>
  <si>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</si>
  <si>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 xml:space="preserve">  Мероприятия по информированию населения</t>
  </si>
  <si>
    <t>003 0113 23 0 01 23010 000</t>
  </si>
  <si>
    <t xml:space="preserve">  Мероприятия по проведению Дня села</t>
  </si>
  <si>
    <t>003 0113 27 0 01 27010 000</t>
  </si>
  <si>
    <t>003 0113 27 0 02 27020 000</t>
  </si>
  <si>
    <t xml:space="preserve">  Мероприятия по проведению Нового года</t>
  </si>
  <si>
    <t>003 0113 27 0 03 27060 000</t>
  </si>
  <si>
    <t>003 0113 38 0 01 98030 000</t>
  </si>
  <si>
    <t xml:space="preserve">  Выполнение других обязательств государства</t>
  </si>
  <si>
    <t>003 0113 68 0 01 00920 000</t>
  </si>
  <si>
    <t xml:space="preserve">  Иные выплаты населению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</si>
  <si>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</si>
  <si>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</si>
  <si>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</si>
  <si>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</si>
  <si>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</si>
  <si>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</si>
  <si>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 xml:space="preserve">  НАЦИОНАЛЬНАЯ БЕЗОПАСНОСТЬ И ПРАВООХРАНИТЕЛЬНАЯ ДЕЯТЕЛЬНОСТЬ</t>
  </si>
  <si>
    <t>003 0300 00 0 00 00000 000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</si>
  <si>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</si>
  <si>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</si>
  <si>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</si>
  <si>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</si>
  <si>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</si>
  <si>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</si>
  <si>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</si>
  <si>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</si>
  <si>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003 0409 24 0 01 24020 000</t>
  </si>
  <si>
    <t xml:space="preserve">  Обеспечение безопасности дорожного движения</t>
  </si>
  <si>
    <t>003 0409 24 0 01 24040 000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</si>
  <si>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</si>
  <si>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</si>
  <si>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</si>
  <si>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</si>
  <si>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</si>
  <si>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</si>
  <si>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</si>
  <si>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</si>
  <si>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</si>
  <si>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</si>
  <si>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</si>
  <si>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</si>
  <si>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</si>
  <si>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 xml:space="preserve">  Коммунальное хозяйство</t>
  </si>
  <si>
    <t>003 0502 00 0 00 00000 000</t>
  </si>
  <si>
    <t>003 0502 27 0 02 27050 000</t>
  </si>
  <si>
    <t xml:space="preserve">  Организация теплоснабжения</t>
  </si>
  <si>
    <t>003 0502 30 0 01 90040 000</t>
  </si>
  <si>
    <t>003 0502 38 0 01 98030 000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</si>
  <si>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</si>
  <si>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</si>
  <si>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</si>
  <si>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</si>
  <si>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003 0503 19 0 01 19020 000</t>
  </si>
  <si>
    <t>003 0503 19 0 01 19030 000</t>
  </si>
  <si>
    <t>003 0503 19 0 01 19040 000</t>
  </si>
  <si>
    <t>003 0503 19 0 01 19050 000</t>
  </si>
  <si>
    <t xml:space="preserve">  Прочие мероприятия по благоустройству</t>
  </si>
  <si>
    <t>003 0503 19 0 01 19060 000</t>
  </si>
  <si>
    <t>003 0503 27 0 02 27050 000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</si>
  <si>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</si>
  <si>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</si>
  <si>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</si>
  <si>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</si>
  <si>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</si>
  <si>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</si>
  <si>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</si>
  <si>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</si>
  <si>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</si>
  <si>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</si>
  <si>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</si>
  <si>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</si>
  <si>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</si>
  <si>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</si>
  <si>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003 0707 46 0 01 46080 000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</si>
  <si>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</si>
  <si>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</si>
  <si>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</si>
  <si>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</si>
  <si>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</si>
  <si>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</si>
  <si>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</si>
  <si>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 xml:space="preserve">  Мероприятия по развитию материально-технической базы</t>
  </si>
  <si>
    <t>003 0801 11 0 01 11010 000</t>
  </si>
  <si>
    <t xml:space="preserve">  Организация и проведение культурно-досуговых мероприятий</t>
  </si>
  <si>
    <t>003 0801 11 0 01 11110 000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</si>
  <si>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</si>
  <si>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</si>
  <si>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</si>
  <si>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</si>
  <si>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</si>
  <si>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</si>
  <si>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</si>
  <si>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</si>
  <si>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</si>
  <si>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</si>
  <si>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</si>
  <si>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003 1006 03 1 01 03023 360</t>
  </si>
  <si>
    <t>003 1006 03 1 01 03033 000</t>
  </si>
  <si>
    <t>003 1006 03 2 01 03053 000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</si>
  <si>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</si>
  <si>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</si>
  <si>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</si>
  <si>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</si>
  <si>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</si>
  <si>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</si>
  <si>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 xml:space="preserve">  Организация и проведение мероприятий в области физической культуры и спорта</t>
  </si>
  <si>
    <t>003 1101 13 0 01 13010 000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</si>
  <si>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</si>
  <si>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</si>
  <si>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0701</t>
  </si>
  <si>
    <t>Дошкольное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</si>
  <si>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</si>
  <si>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</si>
  <si>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</si>
  <si>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</si>
  <si>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</si>
  <si>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</si>
  <si>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</si>
  <si>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</si>
  <si>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</si>
  <si>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</si>
  <si>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</si>
  <si>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</si>
  <si>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</si>
  <si>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</si>
  <si>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</si>
  <si>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</si>
  <si>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</si>
  <si>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</si>
  <si>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</si>
  <si>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</si>
  <si>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</si>
  <si>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</si>
  <si>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</si>
  <si>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</si>
  <si>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</si>
  <si>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</si>
  <si>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</si>
  <si>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</si>
  <si>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</si>
  <si>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</si>
  <si>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</si>
  <si>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</si>
  <si>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</si>
  <si>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</si>
  <si>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</si>
  <si>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</si>
  <si>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</si>
  <si>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</si>
  <si>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</si>
  <si>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</si>
  <si>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</si>
  <si>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</si>
  <si>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</si>
  <si>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</si>
  <si>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</si>
  <si>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</si>
  <si>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</si>
  <si>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</si>
  <si>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</si>
  <si>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</si>
  <si>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</si>
  <si>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</si>
  <si>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</si>
  <si>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</si>
  <si>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</si>
  <si>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</si>
  <si>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</si>
  <si>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</si>
  <si>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</si>
  <si>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</si>
  <si>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</si>
  <si>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</si>
  <si>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</si>
  <si>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</si>
  <si>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</si>
  <si>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</si>
  <si>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</si>
  <si>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</si>
  <si>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</si>
  <si>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</si>
  <si>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</si>
  <si>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</si>
  <si>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</si>
  <si>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9891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</si>
  <si>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</si>
  <si>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</si>
  <si>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</si>
  <si>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</si>
  <si>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</si>
  <si>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</si>
  <si>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</si>
  <si>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</si>
  <si>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</si>
  <si>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</si>
  <si>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2 02 35118</t>
  </si>
  <si>
    <t>2 02 40014</t>
  </si>
  <si>
    <t>2 02 49999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</si>
  <si>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</si>
  <si>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</si>
  <si>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</si>
  <si>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</si>
  <si>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</si>
  <si>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</si>
  <si>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</si>
  <si>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</si>
  <si>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</si>
  <si>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</si>
  <si>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</si>
  <si>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</si>
  <si>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</si>
  <si>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</si>
  <si>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</si>
  <si>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</si>
  <si>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</si>
  <si>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</si>
  <si>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</si>
  <si>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</si>
  <si>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</si>
  <si>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</si>
  <si>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</si>
  <si>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</si>
  <si>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</si>
  <si>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</si>
  <si>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</si>
  <si>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</si>
  <si>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</si>
  <si>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</si>
  <si>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</si>
  <si>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</si>
  <si>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</si>
  <si>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</si>
  <si>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</si>
  <si>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</si>
  <si>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</si>
  <si>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003 0501 38 0 01 98080 244</t>
  </si>
  <si>
    <t xml:space="preserve">  Реализация приоритетных проектов развития общественной инфраструктуры муниципальных образований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</si>
  <si>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</si>
  <si>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</si>
  <si>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003 0502 38 0 01 98030 244</t>
  </si>
  <si>
    <t>003 0502 38 0 01 98030 811</t>
  </si>
  <si>
    <t>003 0503 19 0 01 19010 244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</si>
  <si>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</si>
  <si>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</si>
  <si>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</si>
  <si>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</si>
  <si>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</si>
  <si>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>003 0503 27 0 02 27050 244</t>
  </si>
  <si>
    <t>003 0707 46 0 01 46010 244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</si>
  <si>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</si>
  <si>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</si>
  <si>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</si>
  <si>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</si>
  <si>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</si>
  <si>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</si>
  <si>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</si>
  <si>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</si>
  <si>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003 1006 03 1 01 03023 244</t>
  </si>
  <si>
    <t>003 1006 03 1 01 03033 244</t>
  </si>
  <si>
    <t>003 1006 03 2 01 03053 244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</si>
  <si>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</si>
  <si>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</si>
  <si>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</si>
  <si>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</si>
  <si>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</si>
  <si>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</si>
  <si>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</si>
  <si>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</si>
  <si>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</si>
  <si>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</si>
  <si>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</si>
  <si>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003 1403 68 0 01 00721 540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</si>
  <si>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</si>
  <si>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</si>
  <si>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</si>
  <si>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</si>
  <si>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</si>
  <si>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Содержание и текущий ремонт жилого фонда</t>
  </si>
  <si>
    <t>38 0 01 98080</t>
  </si>
  <si>
    <t>68 0 01 00721</t>
  </si>
  <si>
    <t>Средства субвенции использовались по факту поступления</t>
  </si>
  <si>
    <t>150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</si>
  <si>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</si>
  <si>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</si>
  <si>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Доходы бюджета - всего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</si>
  <si>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</si>
  <si>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</si>
  <si>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</si>
  <si>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</si>
  <si>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</si>
  <si>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003 1202 23 0 01 23010 244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</si>
  <si>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</si>
  <si>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</si>
  <si>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</si>
  <si>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Фонд оплаты труда</t>
  </si>
  <si>
    <t>Оплата работ по факту на основании актов выполненных работ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</si>
  <si>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</si>
  <si>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</si>
  <si>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</si>
  <si>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</si>
  <si>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</si>
  <si>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</si>
  <si>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</si>
  <si>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Социальное обеспечение и иные выплаты населению</t>
  </si>
  <si>
    <t xml:space="preserve">  Предупреждение и ликвидация чрезвычайных ситуаций</t>
  </si>
  <si>
    <t xml:space="preserve">  Прочие расходы, связанные с переселением граждан из аварийного жилья</t>
  </si>
  <si>
    <t xml:space="preserve">  Расходы на переселение граждан из аварийного жилищного фонда за счет средств областного бюджета</t>
  </si>
  <si>
    <t xml:space="preserve">  Расходы на переселение граждан из аварийного жилищного фонда за счет средств местных бюджетов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</si>
  <si>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</si>
  <si>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</si>
  <si>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Межбюджетные трансферты</t>
  </si>
  <si>
    <t xml:space="preserve">  Расходы на выплаты персоналу казенных учреждений</t>
  </si>
  <si>
    <t>003 0103 81 0 00 00420 100</t>
  </si>
  <si>
    <t>003 0103 81 0 00 00420 120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</si>
  <si>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</si>
  <si>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</si>
  <si>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</si>
  <si>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</si>
  <si>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</si>
  <si>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</si>
  <si>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>003 0104 75 0 00 00480 100</t>
  </si>
  <si>
    <t>003 0104 75 0 00 00480 120</t>
  </si>
  <si>
    <t>003 0113 08 0 01 00750 100</t>
  </si>
  <si>
    <t>003 0113 08 0 01 00750 120</t>
  </si>
  <si>
    <t>003 0113 08 0 01 08020 200</t>
  </si>
  <si>
    <t>003 0113 08 0 01 08020 240</t>
  </si>
  <si>
    <t>003 0113 23 0 01 23010 200</t>
  </si>
  <si>
    <t>003 0113 23 0 01 23010 240</t>
  </si>
  <si>
    <t>003 0113 27 0 01 27010 200</t>
  </si>
  <si>
    <t>003 0113 27 0 01 27010 240</t>
  </si>
  <si>
    <t>003 0113 27 0 02 27020 200</t>
  </si>
  <si>
    <t>003 0113 27 0 02 27020 240</t>
  </si>
  <si>
    <t>003 0113 27 0 03 27060 200</t>
  </si>
  <si>
    <t>003 0113 27 0 03 27060 240</t>
  </si>
  <si>
    <t>003 0113 38 0 01 98030 200</t>
  </si>
  <si>
    <t>003 0113 38 0 01 98030 240</t>
  </si>
  <si>
    <t>003 0113 68 0 01 00920 200</t>
  </si>
  <si>
    <t>003 0113 68 0 01 00920 240</t>
  </si>
  <si>
    <t>003 0113 68 0 01 00920 800</t>
  </si>
  <si>
    <t>003 0113 68 0 01 00920 850</t>
  </si>
  <si>
    <t>003 0203 88 8 00 51180 100</t>
  </si>
  <si>
    <t>003 0203 88 8 00 51180 120</t>
  </si>
  <si>
    <t>003 0203 88 8 00 51180 200</t>
  </si>
  <si>
    <t>003 0203 88 8 00 51180 240</t>
  </si>
  <si>
    <t>003 0310 09 0 01 09090 100</t>
  </si>
  <si>
    <t>003 0310 09 0 01 09090 120</t>
  </si>
  <si>
    <t>003 0310 09 0 01 09090 200</t>
  </si>
  <si>
    <t>003 0310 09 0 01 09090 240</t>
  </si>
  <si>
    <t>003 0409 24 0 01 24010 200</t>
  </si>
  <si>
    <t>003 0409 24 0 01 24010 240</t>
  </si>
  <si>
    <t>003 0409 24 0 01 24020 200</t>
  </si>
  <si>
    <t>003 0409 24 0 01 24020 240</t>
  </si>
  <si>
    <t>003 0409 24 0 01 24040 200</t>
  </si>
  <si>
    <t>003 0409 24 0 01 24040 240</t>
  </si>
  <si>
    <t>003 0409 24 0 01 24051 200</t>
  </si>
  <si>
    <t>003 0409 24 0 01 24051 240</t>
  </si>
  <si>
    <t>003 0412 38 0 01 98050 200</t>
  </si>
  <si>
    <t>003 0412 38 0 01 98050 240</t>
  </si>
  <si>
    <t>003 0501 15 0 01 15010 000</t>
  </si>
  <si>
    <t>003 0501 15 0 01 15010 200</t>
  </si>
  <si>
    <t>003 0501 15 0 01 15010 240</t>
  </si>
  <si>
    <t>003 0501 15 0 01 15010 244</t>
  </si>
  <si>
    <t>003 0501 15 0 F3 67484 000</t>
  </si>
  <si>
    <t>003 0501 15 0 F3 67484 800</t>
  </si>
  <si>
    <t>003 0501 15 0 F3 67484 850</t>
  </si>
  <si>
    <t>003 0501 15 0 F3 67484 853</t>
  </si>
  <si>
    <t>003 0501 15 0 F3 6748S 000</t>
  </si>
  <si>
    <t>003 0501 15 0 F3 6748S 800</t>
  </si>
  <si>
    <t>003 0501 15 0 F3 6748S 850</t>
  </si>
  <si>
    <t>003 0501 15 0 F3 6748S 853</t>
  </si>
  <si>
    <t>003 0501 38 0 01 98030 200</t>
  </si>
  <si>
    <t>003 0501 38 0 01 98030 240</t>
  </si>
  <si>
    <t>003 0501 38 0 01 98070 200</t>
  </si>
  <si>
    <t>003 0501 38 0 01 98070 240</t>
  </si>
  <si>
    <t>003 0501 38 0 01 98080 200</t>
  </si>
  <si>
    <t>003 0501 38 0 01 98080 240</t>
  </si>
  <si>
    <t>003 0502 27 0 02 27050 200</t>
  </si>
  <si>
    <t>003 0502 27 0 02 27050 240</t>
  </si>
  <si>
    <t>003 0502 30 0 01 19080 000</t>
  </si>
  <si>
    <t>003 0502 30 0 01 90040 800</t>
  </si>
  <si>
    <t>003 0502 30 0 01 90040 810</t>
  </si>
  <si>
    <t>003 0502 38 0 01 98030 200</t>
  </si>
  <si>
    <t>003 0502 38 0 01 98030 240</t>
  </si>
  <si>
    <t>003 0502 38 0 01 98030 800</t>
  </si>
  <si>
    <t>003 0502 38 0 01 98030 810</t>
  </si>
  <si>
    <t>003 0503 19 0 01 19010 200</t>
  </si>
  <si>
    <t>003 0503 19 0 01 19010 240</t>
  </si>
  <si>
    <t>003 0503 19 0 01 19020 200</t>
  </si>
  <si>
    <t>003 0503 19 0 01 19020 240</t>
  </si>
  <si>
    <t>003 0503 19 0 01 19030 200</t>
  </si>
  <si>
    <t>003 0503 19 0 01 19030 240</t>
  </si>
  <si>
    <t>003 0503 19 0 01 19040 200</t>
  </si>
  <si>
    <t>003 0503 19 0 01 19040 240</t>
  </si>
  <si>
    <t>003 0503 19 0 01 19050 200</t>
  </si>
  <si>
    <t>003 0503 19 0 01 19050 240</t>
  </si>
  <si>
    <t>003 0503 19 0 01 19060 200</t>
  </si>
  <si>
    <t>003 0503 19 0 01 19060 240</t>
  </si>
  <si>
    <t>003 0503 27 0 02 27050 200</t>
  </si>
  <si>
    <t>003 0503 27 0 02 27050 240</t>
  </si>
  <si>
    <t>003 0701 03 2 01 03063 500</t>
  </si>
  <si>
    <t>003 0707 46 0 01 02182 500</t>
  </si>
  <si>
    <t>003 0707 46 0 01 46010 200</t>
  </si>
  <si>
    <t>003 0707 46 0 01 46010 240</t>
  </si>
  <si>
    <t>003 0707 46 0 01 46080 500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</si>
  <si>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</si>
  <si>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</si>
  <si>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</si>
  <si>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</si>
  <si>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</si>
  <si>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</si>
  <si>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>003 0801 11 0 01 11010 200</t>
  </si>
  <si>
    <t>003 0801 11 0 01 11010 240</t>
  </si>
  <si>
    <t>003 0801 11 0 01 11110 200</t>
  </si>
  <si>
    <t>003 0801 11 0 01 11110 240</t>
  </si>
  <si>
    <t>003 1003 03 1 01 79220 500</t>
  </si>
  <si>
    <t>003 1006 03 1 01 03023 200</t>
  </si>
  <si>
    <t>003 1006 03 1 01 03023 240</t>
  </si>
  <si>
    <t>003 1006 03 1 01 03023 300</t>
  </si>
  <si>
    <t>003 1006 03 1 01 03033 200</t>
  </si>
  <si>
    <t>003 1006 03 1 01 03033 240</t>
  </si>
  <si>
    <t>003 1006 03 2 01 03053 200</t>
  </si>
  <si>
    <t>003 1006 03 2 01 03053 240</t>
  </si>
  <si>
    <t>003 1006 03 2 01 03053 300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</si>
  <si>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</si>
  <si>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</si>
  <si>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</si>
  <si>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</si>
  <si>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</si>
  <si>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</si>
  <si>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>003 1101 13 0 01 13010 200</t>
  </si>
  <si>
    <t>003 1101 13 0 01 13010 240</t>
  </si>
  <si>
    <t>003 1101 13 0 01 13050 200</t>
  </si>
  <si>
    <t>003 1101 13 0 01 13050 240</t>
  </si>
  <si>
    <t>003 1202 23 0 01 23010 200</t>
  </si>
  <si>
    <t>003 1202 23 0 01 23010 240</t>
  </si>
  <si>
    <t>003 1403 68 0 01 00721 500</t>
  </si>
  <si>
    <t>х</t>
  </si>
  <si>
    <t>Предупреждение и ликвидация чрезвычайных ситуаций</t>
  </si>
  <si>
    <t>09 0 01 09020</t>
  </si>
  <si>
    <t>Муниципальную программу " Переселение граждан из аварийного жилищного фонда муниципального образования сельского поселения село Ворсино"</t>
  </si>
  <si>
    <t>Прочие расходы, связанные с переселением граждан из аварийного жилья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</si>
  <si>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</si>
  <si>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Расходы на переселение граждан из аварийного жилищного фонда, за счет средств областного бюджета </t>
  </si>
  <si>
    <t>Расходы на переселение граждан из аварийного жилищного фонда, за счет средств местного бюджета</t>
  </si>
  <si>
    <t>Основное мероприятие "Улучшение жилищных условий граждан"</t>
  </si>
  <si>
    <t xml:space="preserve">15 0 01 15010 </t>
  </si>
  <si>
    <t>15 0 F3 00000</t>
  </si>
  <si>
    <t xml:space="preserve">15 0 01 00000 </t>
  </si>
  <si>
    <t xml:space="preserve">15 0 00 00000 </t>
  </si>
  <si>
    <t>15 0 F3 67484</t>
  </si>
  <si>
    <t>15 0 F3 6748S</t>
  </si>
  <si>
    <t>30 0 01 19080</t>
  </si>
  <si>
    <t>Организация в границах поселений электро-, тепло-, газо-, водоснабжения и водоотведения на территории поселения</t>
  </si>
  <si>
    <t xml:space="preserve">  Закупка энергетических ресурсов</t>
  </si>
  <si>
    <t xml:space="preserve">  Уплата прочих налогов, сборов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</si>
  <si>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</si>
  <si>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Резервный фонд местных администраций</t>
  </si>
  <si>
    <t xml:space="preserve">  Водное хозяйство</t>
  </si>
  <si>
    <t xml:space="preserve">  Организация в границах поселения газоснабжения населения</t>
  </si>
  <si>
    <t xml:space="preserve">  Социальные выплаты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</si>
  <si>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</si>
  <si>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</si>
  <si>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>003 0104 68 0 01 00400 247</t>
  </si>
  <si>
    <t>003 0113 08 0 01 00750 200</t>
  </si>
  <si>
    <t>003 0113 08 0 01 00750 240</t>
  </si>
  <si>
    <t>003 0113 08 0 01 00750 244</t>
  </si>
  <si>
    <t>003 0113 68 0 01 00920 852</t>
  </si>
  <si>
    <t>003 0310 09 0 01 09020 000</t>
  </si>
  <si>
    <t>003 0310 09 0 01 09020 200</t>
  </si>
  <si>
    <t>003 0310 09 0 01 09020 240</t>
  </si>
  <si>
    <t>003 0310 09 0 01 09020 244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</si>
  <si>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</si>
  <si>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</si>
  <si>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</si>
  <si>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</si>
  <si>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</si>
  <si>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>003 0310 09 0 01 09060 000</t>
  </si>
  <si>
    <t>003 0310 09 0 01 09060 100</t>
  </si>
  <si>
    <t>003 0310 09 0 01 09060 120</t>
  </si>
  <si>
    <t>003 0310 09 0 01 09060 123</t>
  </si>
  <si>
    <t>003 0310 09 0 01 09060 200</t>
  </si>
  <si>
    <t>003 0310 09 0 01 09060 240</t>
  </si>
  <si>
    <t>003 0310 09 0 01 09060 244</t>
  </si>
  <si>
    <t>003 0310 09 0 01 09080 000</t>
  </si>
  <si>
    <t>003 0310 09 0 01 09080 200</t>
  </si>
  <si>
    <t>003 0310 09 0 01 09080 240</t>
  </si>
  <si>
    <t>003 0310 09 0 01 09080 244</t>
  </si>
  <si>
    <t>003 0310 09 0 01 09090 247</t>
  </si>
  <si>
    <t>003 0310 09 0 01 09110 000</t>
  </si>
  <si>
    <t>003 0310 09 0 01 09110 100</t>
  </si>
  <si>
    <t>003 0310 09 0 01 09110 120</t>
  </si>
  <si>
    <t>003 0310 09 0 01 09110 123</t>
  </si>
  <si>
    <t>003 0406 00 0 00 00000 000</t>
  </si>
  <si>
    <t>003 0406 38 0 01 98030 000</t>
  </si>
  <si>
    <t>003 0406 38 0 01 98030 200</t>
  </si>
  <si>
    <t>003 0406 38 0 01 98030 240</t>
  </si>
  <si>
    <t>003 0406 38 0 01 98030 244</t>
  </si>
  <si>
    <t>003 0412 38 0 01 98030 000</t>
  </si>
  <si>
    <t>003 0412 38 0 01 98030 200</t>
  </si>
  <si>
    <t>003 0412 38 0 01 98030 240</t>
  </si>
  <si>
    <t>003 0412 38 0 01 98030 244</t>
  </si>
  <si>
    <t>003 0502 27 0 02 27050 247</t>
  </si>
  <si>
    <t>003 0502 28 0 01 28010 000</t>
  </si>
  <si>
    <t>003 0502 28 0 01 28010 200</t>
  </si>
  <si>
    <t>003 0502 28 0 01 28010 240</t>
  </si>
  <si>
    <t>003 0502 28 0 01 28010 244</t>
  </si>
  <si>
    <t>003 0502 38 0 01 98030 247</t>
  </si>
  <si>
    <t>003 0502 38 0 01 98080 000</t>
  </si>
  <si>
    <t>003 0502 38 0 01 98080 200</t>
  </si>
  <si>
    <t>003 0502 38 0 01 98080 240</t>
  </si>
  <si>
    <t>003 0502 38 0 01 98080 244</t>
  </si>
  <si>
    <t>003 0503 19 0 01 19010 247</t>
  </si>
  <si>
    <t>003 0503 19 0 01 19010 800</t>
  </si>
  <si>
    <t>003 0503 19 0 01 19010 850</t>
  </si>
  <si>
    <t>003 0503 19 0 01 19010 853</t>
  </si>
  <si>
    <t>003 0801 11 0 01 00590 247</t>
  </si>
  <si>
    <t>003 1006 03 1 01 03033 300</t>
  </si>
  <si>
    <t>003 1006 03 1 01 03033 360</t>
  </si>
  <si>
    <t>003 1006 08 0 01 08010 000</t>
  </si>
  <si>
    <t>003 1006 08 0 01 08010 300</t>
  </si>
  <si>
    <t>003 1006 08 0 01 08010 310</t>
  </si>
  <si>
    <t>003 1006 08 0 01 08010 312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</si>
  <si>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2021 ГОД</t>
  </si>
  <si>
    <t>Водное хозяйство</t>
  </si>
  <si>
    <t>0406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</si>
  <si>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</si>
  <si>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</si>
  <si>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</si>
  <si>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</si>
  <si>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1 09 04053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</si>
  <si>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</si>
  <si>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</si>
  <si>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</si>
  <si>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</si>
  <si>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1 14 02053</t>
  </si>
  <si>
    <t>1 16 02020</t>
  </si>
  <si>
    <t>02</t>
  </si>
  <si>
    <t>140</t>
  </si>
  <si>
    <t>1 16 07010</t>
  </si>
  <si>
    <t>08 0 01 08010</t>
  </si>
  <si>
    <t>Социальные выплаты к пенсиям лицам, замещающим должности муниципальных служащих</t>
  </si>
  <si>
    <t>28 0 01 28010</t>
  </si>
  <si>
    <t>Организация в границах поселения газоснабжения населения</t>
  </si>
  <si>
    <t>-</t>
  </si>
  <si>
    <t>от "___ "_______ 2023 г. №_____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</si>
  <si>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2022 год</t>
  </si>
  <si>
    <t>0111</t>
  </si>
  <si>
    <t>Отчет о состоянии муниципального долга муниципального образования сельского поселения село Ворсино за 2022 год</t>
  </si>
  <si>
    <t>По состоянию на 01.01.2022 года</t>
  </si>
  <si>
    <t>По состоянию на 31.12.2022 года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</si>
  <si>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2022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</si>
  <si>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2022 год</t>
  </si>
  <si>
    <t>Остаток денежных средств ДФ на 01.01.2022 г.</t>
  </si>
  <si>
    <t xml:space="preserve">Поступило денежных средств ДФ в 2022 году </t>
  </si>
  <si>
    <t>Израсходовано денежных средств ДФ в 2022 году</t>
  </si>
  <si>
    <t>Остаток денежных средств ДФ на 01.01.2023 г</t>
  </si>
  <si>
    <t xml:space="preserve">Отчет о расходовании средств Дорожного Фонда муниципального образования сельского поселения село Ворсино за 2022 год
</t>
  </si>
  <si>
    <t>Средняя численность</t>
  </si>
  <si>
    <t>5000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</si>
  <si>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</si>
  <si>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1 05 01012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</si>
  <si>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</si>
  <si>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Земельный налог с организаций, обладающих земельным участком, расположенным в границах сельских поселений (прочие поступления)</t>
  </si>
  <si>
    <t>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</si>
  <si>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</si>
  <si>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2 02 29999</t>
  </si>
  <si>
    <t>0211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</si>
  <si>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</si>
  <si>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0014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</si>
  <si>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</si>
  <si>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 xml:space="preserve">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</si>
  <si>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0041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</si>
  <si>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</si>
  <si>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9821</t>
  </si>
  <si>
    <t>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</si>
  <si>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>2 19 60010</t>
  </si>
  <si>
    <t>6477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</si>
  <si>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бюджета, из бюджетов сельских поселений)</t>
  </si>
  <si>
    <t>ПО КОДАМ КЛАССИФИКАЦИИ ДОХОДОВ ЗА 2022 ГОД</t>
  </si>
  <si>
    <t>ПО ВЕДОМСТВЕННОЙ СТРУКТУРЕ РАСХОДОВ ЗА 2022 ГОД</t>
  </si>
  <si>
    <t xml:space="preserve">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</si>
  <si>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 xml:space="preserve">  Иные выплаты государственных (муниципальных) органов привлекаемым лицам</t>
  </si>
  <si>
    <t xml:space="preserve">  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</si>
  <si>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 xml:space="preserve">  Основное мероприятие "Повышение качества управления муниципальными финансами"</t>
  </si>
  <si>
    <t xml:space="preserve">  Обеспечение деятельности главы администрации</t>
  </si>
  <si>
    <t xml:space="preserve">  Резервные фонды</t>
  </si>
  <si>
    <t xml:space="preserve">  Муниципальная программа "Безопасность жизнедеятельности на территории муниципального образования сельского поселения село Ворсино"</t>
  </si>
  <si>
    <t xml:space="preserve">  Основные мероприятия "Подготовка населения в области обеспечения безопасности жизнедеятельности"</t>
  </si>
  <si>
    <t xml:space="preserve">  Резервные средства</t>
  </si>
  <si>
    <t xml:space="preserve">  Муниципальная программа "Кадровая политика в муниципальном образовании сельском поселении село Ворсино"</t>
  </si>
  <si>
    <t xml:space="preserve">  Основные мероприятия "Повышение социальной защиты и привлекательности службы в органах местного самоуправления"</t>
  </si>
  <si>
    <t xml:space="preserve">  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</si>
  <si>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 xml:space="preserve">  Основное мероприятие "Создание условий для информационного обеспечения населения"</t>
  </si>
  <si>
    <t xml:space="preserve">  Муниципальная программа "Проведение праздничных мероприятий"</t>
  </si>
  <si>
    <t xml:space="preserve">  Основное мероприятие "Проведение мероприятий в честь дня поселения"</t>
  </si>
  <si>
    <t xml:space="preserve">  Основное мероприятие "Проведение мероприятий в честь Дня Победы"</t>
  </si>
  <si>
    <t xml:space="preserve">  Основное мероприятие "Проведение новогодних мероприятий"</t>
  </si>
  <si>
    <t xml:space="preserve">  Муниципальная программа "Управление имущественным комплексом муниципального образования сельского поселения село Ворсино"</t>
  </si>
  <si>
    <t xml:space="preserve">  Основное мероприятие "Мероприятия по управлению имущественным комплексом муниципального образования сельского поселения село Ворсино"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</si>
  <si>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</si>
  <si>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</si>
  <si>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Непрограммные расходы федеральных и областных органов исполнительной власти</t>
  </si>
  <si>
    <t xml:space="preserve">  Непрограммные расходы</t>
  </si>
  <si>
    <t xml:space="preserve">  Муниципальная программа "Развитие дорожного хозяйства муниципального образования сельского поселения село Ворсино"</t>
  </si>
  <si>
    <t xml:space="preserve">  Основное мероприятие "Приведение сети автомобильных дорог в соответствие с нормативными требованиями"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</si>
  <si>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</si>
  <si>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</si>
  <si>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</si>
  <si>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 xml:space="preserve">  Основное мероприятие "Улучшение жилищных условий граждан"</t>
  </si>
  <si>
    <t xml:space="preserve">  Федеральный проект "Обеспечение устойчивого сокращения непригодного для проживания жилищного фонда"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</si>
  <si>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</si>
  <si>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 xml:space="preserve">  Муниципальная программа "Газификация населенных пунктов муниципального образования сельского поселениясело Ворсино"</t>
  </si>
  <si>
    <t xml:space="preserve">  Основное мероприятие "Организация газоснабжения в населенных пунктах"</t>
  </si>
  <si>
    <t xml:space="preserve">  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</si>
  <si>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 xml:space="preserve">  Основное мероприятие "Обеспечение рационального использования топливно-энергетических ресурсов"</t>
  </si>
  <si>
    <t xml:space="preserve">  Муниципальная программа "Благоустройство населенных пунктов муниципального образования сельского поселения село Ворсино"</t>
  </si>
  <si>
    <t xml:space="preserve">  Основное мероприятие "Создание комфортных условий для проживания граждан"</t>
  </si>
  <si>
    <t xml:space="preserve">  Муниципальная программа "Развитие систем социального обеспечения населения"</t>
  </si>
  <si>
    <t xml:space="preserve">  Подпрограмма "Семья и дети" муниципальной программы" Развитие систем социального обеспечения населения"</t>
  </si>
  <si>
    <t xml:space="preserve">  Основное мероприятие "Снижение уровня детской безнадзорности и семейного неблагополучия"</t>
  </si>
  <si>
    <t xml:space="preserve">  Муниципальная программа "Молодёжь" муниципального образования сельского поселения село Ворсино</t>
  </si>
  <si>
    <t xml:space="preserve">  Основное мероприятие "Создание условий для адаптации молодёжи в современном обществе"</t>
  </si>
  <si>
    <t xml:space="preserve">  Муниципальная программа "Развитие культуры в сельском поселении село Ворсино"</t>
  </si>
  <si>
    <t xml:space="preserve">  Основное мероприятие "Создание условий для развития культуры"</t>
  </si>
  <si>
    <t xml:space="preserve">  Подпрограмма "Старшее поколение" муниципальной программы" Развитие систем социального обеспечения населения"</t>
  </si>
  <si>
    <t xml:space="preserve">  Основное мероприятие "Улучшение качества жизни пожилых людей, инвалидов и других категорий граждан"</t>
  </si>
  <si>
    <t xml:space="preserve">  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</si>
  <si>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Основное мероприятие "Создание условий для благоприятной адаптации молодёжи в современном"</t>
  </si>
  <si>
    <t>003 0103 81 0 00 00000 000</t>
  </si>
  <si>
    <t>003 0104 68 0 00 00000 000</t>
  </si>
  <si>
    <t>003 0104 68 0 01 00000 000</t>
  </si>
  <si>
    <t>003 0104 75 0 00 00000 000</t>
  </si>
  <si>
    <t>003 0111 00 0 00 00000 000</t>
  </si>
  <si>
    <t>003 0111 09 0 00 00000 000</t>
  </si>
  <si>
    <t>003 0111 09 0 01 00000 000</t>
  </si>
  <si>
    <t>003 0111 09 0 01 00600 000</t>
  </si>
  <si>
    <t>003 0111 09 0 01 00600 800</t>
  </si>
  <si>
    <t>003 0111 09 0 01 00600 870</t>
  </si>
  <si>
    <t>003 0113 08 0 00 00000 000</t>
  </si>
  <si>
    <t>003 0113 08 0 01 00000 000</t>
  </si>
  <si>
    <t>003 0113 08 0 01 00750 300</t>
  </si>
  <si>
    <t>003 0113 08 0 01 00750 360</t>
  </si>
  <si>
    <t>003 0113 08 0 01 08020 800</t>
  </si>
  <si>
    <t>003 0113 08 0 01 08020 850</t>
  </si>
  <si>
    <t>003 0113 08 0 01 08020 852</t>
  </si>
  <si>
    <t>003 0113 23 0 00 00000 000</t>
  </si>
  <si>
    <t>003 0113 23 0 01 00000 000</t>
  </si>
  <si>
    <t>003 0113 27 0 00 00000 000</t>
  </si>
  <si>
    <t>003 0113 27 0 01 00000 000</t>
  </si>
  <si>
    <t>003 0113 27 0 02 00000 000</t>
  </si>
  <si>
    <t>003 0113 27 0 03 00000 000</t>
  </si>
  <si>
    <t>003 0113 38 0 00 00000 000</t>
  </si>
  <si>
    <t>003 0113 38 0 01 00000 000</t>
  </si>
  <si>
    <t>003 0113 68 0 00 00000 000</t>
  </si>
  <si>
    <t>003 0113 68 0 01 00000 000</t>
  </si>
  <si>
    <t>003 0113 68 0 01 00920 830</t>
  </si>
  <si>
    <t>003 0113 68 0 01 00920 831</t>
  </si>
  <si>
    <t>003 0203 88 0 00 00000 000</t>
  </si>
  <si>
    <t>003 0203 88 8 00 00000 000</t>
  </si>
  <si>
    <t>003 0310 09 0 00 00000 000</t>
  </si>
  <si>
    <t>003 0310 09 0 01 00000 000</t>
  </si>
  <si>
    <t>003 0406 38 0 00 00000 000</t>
  </si>
  <si>
    <t>003 0406 38 0 01 00000 000</t>
  </si>
  <si>
    <t>003 0409 24 0 00 00000 000</t>
  </si>
  <si>
    <t>003 0409 24 0 01 00000 000</t>
  </si>
  <si>
    <t>003 0412 38 0 00 00000 000</t>
  </si>
  <si>
    <t>003 0412 38 0 01 00000 000</t>
  </si>
  <si>
    <t>003 0412 38 0 01 00981 000</t>
  </si>
  <si>
    <t>003 0412 38 0 01 00981 200</t>
  </si>
  <si>
    <t>003 0412 38 0 01 00981 240</t>
  </si>
  <si>
    <t>003 0412 38 0 01 00981 244</t>
  </si>
  <si>
    <t>003 0412 38 0 01 S7070 000</t>
  </si>
  <si>
    <t>003 0412 38 0 01 S7070 200</t>
  </si>
  <si>
    <t>003 0412 38 0 01 S7070 240</t>
  </si>
  <si>
    <t>003 0412 38 0 01 S7070 244</t>
  </si>
  <si>
    <t>003 0501 15 0 00 00000 000</t>
  </si>
  <si>
    <t>003 0501 15 0 01 00000 000</t>
  </si>
  <si>
    <t>003 0501 15 0 F3 00000 000</t>
  </si>
  <si>
    <t>003 0501 38 0 00 00000 000</t>
  </si>
  <si>
    <t>003 0501 38 0 01 00000 000</t>
  </si>
  <si>
    <t>003 0501 38 0 01 19091 000</t>
  </si>
  <si>
    <t>003 0501 38 0 01 19091 200</t>
  </si>
  <si>
    <t>003 0501 38 0 01 19091 240</t>
  </si>
  <si>
    <t>003 0501 38 0 01 19091 244</t>
  </si>
  <si>
    <t>003 0502 27 0 00 00000 000</t>
  </si>
  <si>
    <t>003 0502 27 0 02 00000 000</t>
  </si>
  <si>
    <t>003 0502 28 0 00 00000 000</t>
  </si>
  <si>
    <t>003 0502 28 0 01 00000 000</t>
  </si>
  <si>
    <t>003 0502 30 0 00 00000 000</t>
  </si>
  <si>
    <t>003 0502 30 0 01 00000 000</t>
  </si>
  <si>
    <t>003 0502 30 0 01 00721 000</t>
  </si>
  <si>
    <t>003 0502 30 0 01 00721 800</t>
  </si>
  <si>
    <t>003 0502 30 0 01 00721 810</t>
  </si>
  <si>
    <t>003 0502 30 0 01 00721 811</t>
  </si>
  <si>
    <t>003 0502 30 0 01 19080 200</t>
  </si>
  <si>
    <t>003 0502 30 0 01 19080 240</t>
  </si>
  <si>
    <t>003 0502 30 0 01 19080 244</t>
  </si>
  <si>
    <t>003 0502 38 0 00 00000 000</t>
  </si>
  <si>
    <t>003 0502 38 0 01 00000 000</t>
  </si>
  <si>
    <t>003 0503 19 0 00 00000 000</t>
  </si>
  <si>
    <t>003 0503 19 0 01 00000 000</t>
  </si>
  <si>
    <t>003 0503 27 0 00 00000 000</t>
  </si>
  <si>
    <t>003 0503 27 0 02 00000 000</t>
  </si>
  <si>
    <t>003 0701 03 0 00 00000 000</t>
  </si>
  <si>
    <t>003 0701 03 2 00 00000 000</t>
  </si>
  <si>
    <t>003 0701 03 2 01 00000 000</t>
  </si>
  <si>
    <t>003 0707 46 0 00 00000 000</t>
  </si>
  <si>
    <t>003 0707 46 0 01 00000 000</t>
  </si>
  <si>
    <t>003 0801 11 0 00 00000 000</t>
  </si>
  <si>
    <t>003 0801 11 0 01 00000 000</t>
  </si>
  <si>
    <t>003 1003 03 0 00 00000 000</t>
  </si>
  <si>
    <t>003 1003 03 1 00 00000 000</t>
  </si>
  <si>
    <t>003 1003 03 1 01 00000 000</t>
  </si>
  <si>
    <t>003 1006 03 0 00 00000 000</t>
  </si>
  <si>
    <t>003 1006 03 1 00 00000 000</t>
  </si>
  <si>
    <t>003 1006 03 1 01 00000 000</t>
  </si>
  <si>
    <t>003 1006 03 2 00 00000 000</t>
  </si>
  <si>
    <t>003 1006 03 2 01 00000 000</t>
  </si>
  <si>
    <t>003 1006 08 0 00 00000 000</t>
  </si>
  <si>
    <t>003 1006 08 0 01 00000 000</t>
  </si>
  <si>
    <t>003 1101 13 0 00 00000 000</t>
  </si>
  <si>
    <t>003 1101 13 0 01 00000 000</t>
  </si>
  <si>
    <t>003 1202 23 0 00 00000 000</t>
  </si>
  <si>
    <t>003 1202 23 0 01 00000 000</t>
  </si>
  <si>
    <t>003 1403 68 0 00 00000 000</t>
  </si>
  <si>
    <t>003 1403 68 0 01 00000 000</t>
  </si>
  <si>
    <t>Резервные фонды</t>
  </si>
  <si>
    <t>ПО КОДАМ КЛАССИФИКАЦИИ ИСТОЧНИКОВ ФИНАНСИРОВАНИЯ ДЕФИЦИТОВ БЮДЖЕТА ЗА 2022 ГОД</t>
  </si>
  <si>
    <t>Частичная оплата МК от 08.08.2022 № 4/2022-а Ремонт автомобильных дорог (отсыпка дорог щебнем)</t>
  </si>
  <si>
    <t>заявительный характер выплат</t>
  </si>
  <si>
    <t>30 0 01 00721</t>
  </si>
  <si>
    <t>38 0 01 00981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</si>
  <si>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</si>
  <si>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S7070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</si>
  <si>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</si>
  <si>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38 0 01 19091</t>
  </si>
  <si>
    <t>Переданные полномочия на создание условий для жилищного строительства и содержание муниципального жилищного фонда</t>
  </si>
  <si>
    <t>Нарушение подрядными организациями сроков исполнения контрактов</t>
  </si>
  <si>
    <t>Бюджетные ассигнования резервного фонда в 2022 году не использовались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</si>
</sst>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</numFmts>
  <fonts count="93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sz val="12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0" fillId="0" borderId="1">
      <alignment horizontal="left" wrapTex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49" fontId="62" fillId="0" borderId="0">
      <alignment wrapText="1"/>
      <protection/>
    </xf>
    <xf numFmtId="49" fontId="62" fillId="0" borderId="2">
      <alignment horizontal="left"/>
      <protection/>
    </xf>
    <xf numFmtId="0" fontId="62" fillId="0" borderId="3">
      <alignment horizontal="center" vertical="center" shrinkToFit="1"/>
      <protection/>
    </xf>
    <xf numFmtId="0" fontId="62" fillId="0" borderId="4">
      <alignment horizontal="center" vertical="center" shrinkToFit="1"/>
      <protection/>
    </xf>
    <xf numFmtId="49" fontId="62" fillId="0" borderId="0">
      <alignment horizontal="center"/>
      <protection/>
    </xf>
    <xf numFmtId="0" fontId="62" fillId="0" borderId="2">
      <alignment horizontal="center" shrinkToFit="1"/>
      <protection/>
    </xf>
    <xf numFmtId="49" fontId="62" fillId="0" borderId="5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2">
      <alignment horizontal="center" vertical="center" shrinkToFit="1"/>
      <protection/>
    </xf>
    <xf numFmtId="164" fontId="62" fillId="0" borderId="1">
      <alignment horizontal="right" vertical="center" shrinkToFit="1"/>
      <protection/>
    </xf>
    <xf numFmtId="4" fontId="62" fillId="0" borderId="1">
      <alignment horizontal="right" shrinkToFit="1"/>
      <protection/>
    </xf>
    <xf numFmtId="49" fontId="63" fillId="0" borderId="0">
      <alignment/>
      <protection/>
    </xf>
    <xf numFmtId="49" fontId="60" fillId="0" borderId="2">
      <alignment shrinkToFit="1"/>
      <protection/>
    </xf>
    <xf numFmtId="49" fontId="62" fillId="0" borderId="2">
      <alignment horizontal="right"/>
      <protection/>
    </xf>
    <xf numFmtId="164" fontId="62" fillId="0" borderId="6">
      <alignment horizontal="right" vertical="center" shrinkToFit="1"/>
      <protection/>
    </xf>
    <xf numFmtId="4" fontId="62" fillId="0" borderId="6">
      <alignment horizontal="right" shrinkToFit="1"/>
      <protection/>
    </xf>
    <xf numFmtId="0" fontId="64" fillId="0" borderId="6">
      <alignment wrapText="1"/>
      <protection/>
    </xf>
    <xf numFmtId="0" fontId="64" fillId="0" borderId="6">
      <alignment/>
      <protection/>
    </xf>
    <xf numFmtId="0" fontId="64" fillId="20" borderId="6">
      <alignment wrapText="1"/>
      <protection/>
    </xf>
    <xf numFmtId="0" fontId="62" fillId="20" borderId="7">
      <alignment horizontal="left" wrapText="1"/>
      <protection/>
    </xf>
    <xf numFmtId="49" fontId="62" fillId="0" borderId="6">
      <alignment horizontal="center" shrinkToFit="1"/>
      <protection/>
    </xf>
    <xf numFmtId="49" fontId="62" fillId="0" borderId="1">
      <alignment horizontal="center" vertical="center" shrinkToFit="1"/>
      <protection/>
    </xf>
    <xf numFmtId="0" fontId="60" fillId="0" borderId="8">
      <alignment horizontal="left"/>
      <protection/>
    </xf>
    <xf numFmtId="0" fontId="60" fillId="0" borderId="0">
      <alignment horizontal="left"/>
      <protection/>
    </xf>
    <xf numFmtId="0" fontId="65" fillId="0" borderId="0">
      <alignment horizontal="center"/>
      <protection/>
    </xf>
    <xf numFmtId="0" fontId="60" fillId="0" borderId="0">
      <alignment horizontal="left"/>
      <protection/>
    </xf>
    <xf numFmtId="49" fontId="62" fillId="0" borderId="0">
      <alignment horizontal="left"/>
      <protection/>
    </xf>
    <xf numFmtId="0" fontId="64" fillId="0" borderId="0">
      <alignment/>
      <protection/>
    </xf>
    <xf numFmtId="0" fontId="60" fillId="0" borderId="2">
      <alignment/>
      <protection/>
    </xf>
    <xf numFmtId="0" fontId="60" fillId="0" borderId="8">
      <alignment/>
      <protection/>
    </xf>
    <xf numFmtId="0" fontId="60" fillId="0" borderId="9">
      <alignment horizontal="left" wrapText="1"/>
      <protection/>
    </xf>
    <xf numFmtId="0" fontId="60" fillId="0" borderId="0">
      <alignment horizontal="left" wrapText="1"/>
      <protection/>
    </xf>
    <xf numFmtId="0" fontId="62" fillId="0" borderId="0">
      <alignment horizontal="center" wrapText="1"/>
      <protection/>
    </xf>
    <xf numFmtId="0" fontId="65" fillId="0" borderId="8">
      <alignment horizontal="center"/>
      <protection/>
    </xf>
    <xf numFmtId="0" fontId="60" fillId="0" borderId="0">
      <alignment horizontal="center"/>
      <protection/>
    </xf>
    <xf numFmtId="49" fontId="62" fillId="0" borderId="0">
      <alignment horizontal="center" wrapText="1"/>
      <protection/>
    </xf>
    <xf numFmtId="0" fontId="62" fillId="0" borderId="2">
      <alignment horizontal="center" wrapText="1"/>
      <protection/>
    </xf>
    <xf numFmtId="0" fontId="65" fillId="0" borderId="8">
      <alignment horizontal="center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0" fontId="62" fillId="0" borderId="0">
      <alignment horizontal="center" wrapText="1"/>
      <protection/>
    </xf>
    <xf numFmtId="0" fontId="61" fillId="0" borderId="2">
      <alignment/>
      <protection/>
    </xf>
    <xf numFmtId="0" fontId="60" fillId="0" borderId="9">
      <alignment horizontal="left"/>
      <protection/>
    </xf>
    <xf numFmtId="0" fontId="60" fillId="0" borderId="0">
      <alignment horizontal="left"/>
      <protection/>
    </xf>
    <xf numFmtId="0" fontId="63" fillId="0" borderId="0">
      <alignment horizontal="left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9">
      <alignment/>
      <protection/>
    </xf>
    <xf numFmtId="0" fontId="62" fillId="0" borderId="0">
      <alignment/>
      <protection/>
    </xf>
    <xf numFmtId="49" fontId="60" fillId="0" borderId="0">
      <alignment/>
      <protection/>
    </xf>
    <xf numFmtId="49" fontId="60" fillId="0" borderId="9">
      <alignment/>
      <protection/>
    </xf>
    <xf numFmtId="49" fontId="60" fillId="0" borderId="0">
      <alignment/>
      <protection/>
    </xf>
    <xf numFmtId="49" fontId="60" fillId="0" borderId="9">
      <alignment/>
      <protection/>
    </xf>
    <xf numFmtId="49" fontId="60" fillId="0" borderId="0">
      <alignment/>
      <protection/>
    </xf>
    <xf numFmtId="0" fontId="62" fillId="0" borderId="0">
      <alignment horizontal="center"/>
      <protection/>
    </xf>
    <xf numFmtId="0" fontId="60" fillId="0" borderId="1">
      <alignment horizontal="left"/>
      <protection/>
    </xf>
    <xf numFmtId="0" fontId="66" fillId="21" borderId="0">
      <alignment/>
      <protection/>
    </xf>
    <xf numFmtId="0" fontId="60" fillId="0" borderId="0">
      <alignment/>
      <protection/>
    </xf>
    <xf numFmtId="0" fontId="67" fillId="0" borderId="0">
      <alignment/>
      <protection/>
    </xf>
    <xf numFmtId="0" fontId="62" fillId="0" borderId="0">
      <alignment/>
      <protection/>
    </xf>
    <xf numFmtId="0" fontId="62" fillId="0" borderId="0">
      <alignment horizontal="left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center"/>
      <protection/>
    </xf>
    <xf numFmtId="0" fontId="62" fillId="0" borderId="1">
      <alignment horizontal="center" vertical="top" wrapText="1"/>
      <protection/>
    </xf>
    <xf numFmtId="0" fontId="62" fillId="0" borderId="10">
      <alignment horizontal="left" wrapText="1"/>
      <protection/>
    </xf>
    <xf numFmtId="0" fontId="62" fillId="0" borderId="1">
      <alignment horizontal="center" vertical="center"/>
      <protection/>
    </xf>
    <xf numFmtId="0" fontId="62" fillId="0" borderId="11">
      <alignment horizontal="left" wrapText="1"/>
      <protection/>
    </xf>
    <xf numFmtId="0" fontId="62" fillId="0" borderId="10">
      <alignment horizontal="left" wrapText="1"/>
      <protection/>
    </xf>
    <xf numFmtId="0" fontId="62" fillId="0" borderId="12">
      <alignment horizontal="left" wrapText="1" indent="2"/>
      <protection/>
    </xf>
    <xf numFmtId="0" fontId="62" fillId="0" borderId="11">
      <alignment horizontal="left" wrapText="1"/>
      <protection/>
    </xf>
    <xf numFmtId="0" fontId="61" fillId="0" borderId="0">
      <alignment/>
      <protection/>
    </xf>
    <xf numFmtId="0" fontId="7" fillId="0" borderId="12">
      <alignment horizontal="left" wrapText="1" indent="2"/>
      <protection/>
    </xf>
    <xf numFmtId="0" fontId="61" fillId="0" borderId="0">
      <alignment/>
      <protection/>
    </xf>
    <xf numFmtId="0" fontId="62" fillId="0" borderId="8">
      <alignment horizontal="left"/>
      <protection/>
    </xf>
    <xf numFmtId="0" fontId="62" fillId="0" borderId="13">
      <alignment horizontal="center" vertical="center"/>
      <protection/>
    </xf>
    <xf numFmtId="49" fontId="62" fillId="0" borderId="3">
      <alignment horizontal="center" wrapText="1"/>
      <protection/>
    </xf>
    <xf numFmtId="49" fontId="62" fillId="0" borderId="14">
      <alignment horizontal="center" shrinkToFit="1"/>
      <protection/>
    </xf>
    <xf numFmtId="49" fontId="62" fillId="0" borderId="15">
      <alignment horizontal="center" shrinkToFit="1"/>
      <protection/>
    </xf>
    <xf numFmtId="0" fontId="62" fillId="0" borderId="13">
      <alignment horizontal="center" vertical="center"/>
      <protection/>
    </xf>
    <xf numFmtId="0" fontId="68" fillId="0" borderId="0">
      <alignment/>
      <protection/>
    </xf>
    <xf numFmtId="49" fontId="62" fillId="0" borderId="5">
      <alignment horizontal="center"/>
      <protection/>
    </xf>
    <xf numFmtId="49" fontId="62" fillId="0" borderId="5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17">
      <alignment horizontal="center"/>
      <protection/>
    </xf>
    <xf numFmtId="49" fontId="62" fillId="0" borderId="0">
      <alignment/>
      <protection/>
    </xf>
    <xf numFmtId="49" fontId="62" fillId="0" borderId="5">
      <alignment horizontal="center"/>
      <protection/>
    </xf>
    <xf numFmtId="0" fontId="62" fillId="0" borderId="2">
      <alignment horizontal="left" wrapText="1"/>
      <protection/>
    </xf>
    <xf numFmtId="49" fontId="62" fillId="0" borderId="16">
      <alignment horizontal="center"/>
      <protection/>
    </xf>
    <xf numFmtId="0" fontId="62" fillId="0" borderId="18">
      <alignment horizontal="left" wrapText="1"/>
      <protection/>
    </xf>
    <xf numFmtId="49" fontId="62" fillId="0" borderId="8">
      <alignment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49" fontId="62" fillId="0" borderId="13">
      <alignment horizontal="center" vertical="center"/>
      <protection/>
    </xf>
    <xf numFmtId="49" fontId="62" fillId="0" borderId="1">
      <alignment horizontal="center" vertical="top" wrapText="1"/>
      <protection/>
    </xf>
    <xf numFmtId="4" fontId="62" fillId="0" borderId="5">
      <alignment horizontal="right" shrinkToFit="1"/>
      <protection/>
    </xf>
    <xf numFmtId="4" fontId="62" fillId="0" borderId="5">
      <alignment horizontal="right" shrinkToFit="1"/>
      <protection/>
    </xf>
    <xf numFmtId="4" fontId="62" fillId="0" borderId="16">
      <alignment horizontal="right" shrinkToFit="1"/>
      <protection/>
    </xf>
    <xf numFmtId="4" fontId="62" fillId="0" borderId="5">
      <alignment horizontal="right" shrinkToFit="1"/>
      <protection/>
    </xf>
    <xf numFmtId="4" fontId="62" fillId="0" borderId="17">
      <alignment horizontal="right" shrinkToFit="1"/>
      <protection/>
    </xf>
    <xf numFmtId="0" fontId="67" fillId="0" borderId="0">
      <alignment horizontal="center"/>
      <protection/>
    </xf>
    <xf numFmtId="0" fontId="68" fillId="0" borderId="19">
      <alignment/>
      <protection/>
    </xf>
    <xf numFmtId="0" fontId="62" fillId="0" borderId="20">
      <alignment horizontal="right"/>
      <protection/>
    </xf>
    <xf numFmtId="49" fontId="62" fillId="0" borderId="20">
      <alignment horizontal="right" vertical="center"/>
      <protection/>
    </xf>
    <xf numFmtId="49" fontId="62" fillId="0" borderId="20">
      <alignment horizontal="right"/>
      <protection/>
    </xf>
    <xf numFmtId="49" fontId="62" fillId="0" borderId="20">
      <alignment/>
      <protection/>
    </xf>
    <xf numFmtId="0" fontId="62" fillId="0" borderId="2">
      <alignment horizontal="center"/>
      <protection/>
    </xf>
    <xf numFmtId="0" fontId="62" fillId="0" borderId="13">
      <alignment horizontal="center"/>
      <protection/>
    </xf>
    <xf numFmtId="49" fontId="62" fillId="0" borderId="21">
      <alignment horizontal="center"/>
      <protection/>
    </xf>
    <xf numFmtId="165" fontId="62" fillId="0" borderId="22">
      <alignment horizontal="center"/>
      <protection/>
    </xf>
    <xf numFmtId="49" fontId="62" fillId="0" borderId="22">
      <alignment horizontal="center" vertical="center"/>
      <protection/>
    </xf>
    <xf numFmtId="49" fontId="62" fillId="0" borderId="22">
      <alignment horizontal="center"/>
      <protection/>
    </xf>
    <xf numFmtId="49" fontId="62" fillId="0" borderId="23">
      <alignment horizontal="center"/>
      <protection/>
    </xf>
    <xf numFmtId="0" fontId="67" fillId="0" borderId="2">
      <alignment horizontal="center"/>
      <protection/>
    </xf>
    <xf numFmtId="0" fontId="69" fillId="0" borderId="0">
      <alignment horizontal="right"/>
      <protection/>
    </xf>
    <xf numFmtId="0" fontId="69" fillId="0" borderId="24">
      <alignment horizontal="right"/>
      <protection/>
    </xf>
    <xf numFmtId="0" fontId="69" fillId="0" borderId="25">
      <alignment horizontal="right"/>
      <protection/>
    </xf>
    <xf numFmtId="0" fontId="60" fillId="0" borderId="26">
      <alignment/>
      <protection/>
    </xf>
    <xf numFmtId="0" fontId="60" fillId="0" borderId="24">
      <alignment/>
      <protection/>
    </xf>
    <xf numFmtId="0" fontId="62" fillId="0" borderId="7">
      <alignment horizontal="left" wrapText="1"/>
      <protection/>
    </xf>
    <xf numFmtId="0" fontId="62" fillId="0" borderId="7">
      <alignment horizontal="left" wrapText="1"/>
      <protection/>
    </xf>
    <xf numFmtId="0" fontId="62" fillId="0" borderId="6">
      <alignment horizontal="left" wrapText="1"/>
      <protection/>
    </xf>
    <xf numFmtId="0" fontId="61" fillId="0" borderId="8">
      <alignment/>
      <protection/>
    </xf>
    <xf numFmtId="0" fontId="7" fillId="0" borderId="7">
      <alignment horizontal="left" wrapText="1"/>
      <protection/>
    </xf>
    <xf numFmtId="0" fontId="62" fillId="0" borderId="3">
      <alignment horizontal="center" shrinkToFit="1"/>
      <protection/>
    </xf>
    <xf numFmtId="0" fontId="62" fillId="0" borderId="3">
      <alignment horizontal="center" shrinkToFit="1"/>
      <protection/>
    </xf>
    <xf numFmtId="0" fontId="62" fillId="0" borderId="14">
      <alignment horizontal="center" shrinkToFit="1"/>
      <protection/>
    </xf>
    <xf numFmtId="0" fontId="62" fillId="0" borderId="14">
      <alignment horizontal="center" shrinkToFit="1"/>
      <protection/>
    </xf>
    <xf numFmtId="49" fontId="62" fillId="0" borderId="15">
      <alignment horizontal="center" wrapText="1"/>
      <protection/>
    </xf>
    <xf numFmtId="49" fontId="62" fillId="0" borderId="15">
      <alignment horizontal="center" wrapText="1"/>
      <protection/>
    </xf>
    <xf numFmtId="49" fontId="62" fillId="0" borderId="27">
      <alignment horizontal="center" shrinkToFit="1"/>
      <protection/>
    </xf>
    <xf numFmtId="0" fontId="62" fillId="0" borderId="3">
      <alignment horizontal="center" shrinkToFit="1"/>
      <protection/>
    </xf>
    <xf numFmtId="0" fontId="61" fillId="0" borderId="9">
      <alignment/>
      <protection/>
    </xf>
    <xf numFmtId="0" fontId="62" fillId="0" borderId="14">
      <alignment horizontal="center" shrinkToFit="1"/>
      <protection/>
    </xf>
    <xf numFmtId="0" fontId="62" fillId="0" borderId="13">
      <alignment horizontal="center" vertical="center" shrinkToFit="1"/>
      <protection/>
    </xf>
    <xf numFmtId="49" fontId="62" fillId="0" borderId="15">
      <alignment horizontal="center" wrapTex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49" fontId="62" fillId="0" borderId="28">
      <alignment horizontal="center"/>
      <protection/>
    </xf>
    <xf numFmtId="49" fontId="62" fillId="0" borderId="13">
      <alignment horizontal="center" vertical="center" shrinkToFit="1"/>
      <protection/>
    </xf>
    <xf numFmtId="49" fontId="62" fillId="0" borderId="13">
      <alignment horizontal="center" vertical="center" shrinkToFit="1"/>
      <protection/>
    </xf>
    <xf numFmtId="164" fontId="62" fillId="0" borderId="16">
      <alignment horizontal="right" shrinkToFit="1"/>
      <protection/>
    </xf>
    <xf numFmtId="0" fontId="62" fillId="0" borderId="13">
      <alignment horizontal="center" vertical="center" shrinkToFit="1"/>
      <protection/>
    </xf>
    <xf numFmtId="4" fontId="62" fillId="0" borderId="17">
      <alignment horizontal="right" wrapText="1"/>
      <protection/>
    </xf>
    <xf numFmtId="49" fontId="62" fillId="0" borderId="17">
      <alignment horizontal="center" wrapText="1"/>
      <protection/>
    </xf>
    <xf numFmtId="4" fontId="62" fillId="0" borderId="28">
      <alignment horizontal="right" shrinkToFit="1"/>
      <protection/>
    </xf>
    <xf numFmtId="49" fontId="62" fillId="0" borderId="0">
      <alignment horizontal="right"/>
      <protection/>
    </xf>
    <xf numFmtId="49" fontId="62" fillId="0" borderId="13">
      <alignment horizontal="center" vertical="center" shrinkToFit="1"/>
      <protection/>
    </xf>
    <xf numFmtId="4" fontId="62" fillId="0" borderId="29">
      <alignment horizontal="right" shrinkToFit="1"/>
      <protection/>
    </xf>
    <xf numFmtId="164" fontId="62" fillId="0" borderId="16">
      <alignment horizontal="right" shrinkToFit="1"/>
      <protection/>
    </xf>
    <xf numFmtId="164" fontId="62" fillId="0" borderId="30">
      <alignment horizontal="right" shrinkToFit="1"/>
      <protection/>
    </xf>
    <xf numFmtId="4" fontId="62" fillId="0" borderId="17">
      <alignment horizontal="right" wrapText="1"/>
      <protection/>
    </xf>
    <xf numFmtId="4" fontId="62" fillId="0" borderId="12">
      <alignment horizontal="right" wrapText="1"/>
      <protection/>
    </xf>
    <xf numFmtId="4" fontId="62" fillId="0" borderId="12">
      <alignment horizontal="right" wrapText="1"/>
      <protection/>
    </xf>
    <xf numFmtId="49" fontId="62" fillId="0" borderId="31">
      <alignment horizontal="center"/>
      <protection/>
    </xf>
    <xf numFmtId="0" fontId="67" fillId="0" borderId="24">
      <alignment horizontal="center"/>
      <protection/>
    </xf>
    <xf numFmtId="4" fontId="62" fillId="0" borderId="29">
      <alignment horizontal="right" shrinkToFit="1"/>
      <protection/>
    </xf>
    <xf numFmtId="49" fontId="60" fillId="0" borderId="24">
      <alignment/>
      <protection/>
    </xf>
    <xf numFmtId="164" fontId="62" fillId="0" borderId="30">
      <alignment horizontal="right" shrinkToFit="1"/>
      <protection/>
    </xf>
    <xf numFmtId="49" fontId="60" fillId="0" borderId="25">
      <alignment/>
      <protection/>
    </xf>
    <xf numFmtId="4" fontId="62" fillId="0" borderId="12">
      <alignment horizontal="right" wrapText="1"/>
      <protection/>
    </xf>
    <xf numFmtId="0" fontId="60" fillId="0" borderId="25">
      <alignment wrapText="1"/>
      <protection/>
    </xf>
    <xf numFmtId="0" fontId="60" fillId="0" borderId="25">
      <alignment/>
      <protection/>
    </xf>
    <xf numFmtId="0" fontId="62" fillId="0" borderId="0">
      <alignment wrapText="1"/>
      <protection/>
    </xf>
    <xf numFmtId="0" fontId="62" fillId="0" borderId="2">
      <alignment horizontal="left"/>
      <protection/>
    </xf>
    <xf numFmtId="0" fontId="62" fillId="0" borderId="10">
      <alignment horizontal="left" wrapText="1" indent="2"/>
      <protection/>
    </xf>
    <xf numFmtId="0" fontId="62" fillId="0" borderId="32">
      <alignment horizontal="left" wrapText="1"/>
      <protection/>
    </xf>
    <xf numFmtId="0" fontId="62" fillId="0" borderId="11">
      <alignment horizontal="left" wrapText="1" indent="2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0" fillId="28" borderId="33" applyNumberFormat="0" applyAlignment="0" applyProtection="0"/>
    <xf numFmtId="0" fontId="71" fillId="29" borderId="34" applyNumberFormat="0" applyAlignment="0" applyProtection="0"/>
    <xf numFmtId="0" fontId="72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5" applyNumberFormat="0" applyFill="0" applyAlignment="0" applyProtection="0"/>
    <xf numFmtId="0" fontId="74" fillId="0" borderId="36" applyNumberFormat="0" applyFill="0" applyAlignment="0" applyProtection="0"/>
    <xf numFmtId="0" fontId="75" fillId="0" borderId="3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30" borderId="39" applyNumberForma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2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4" borderId="0" applyNumberFormat="0" applyBorder="0" applyAlignment="0" applyProtection="0"/>
  </cellStyleXfs>
  <cellXfs count="21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7" fillId="0" borderId="45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right" vertical="top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vertical="top" wrapText="1"/>
      <protection locked="0"/>
    </xf>
    <xf numFmtId="0" fontId="17" fillId="0" borderId="49" xfId="0" applyFont="1" applyBorder="1" applyAlignment="1" applyProtection="1">
      <alignment horizontal="justify" vertical="center" wrapText="1"/>
      <protection locked="0"/>
    </xf>
    <xf numFmtId="0" fontId="17" fillId="0" borderId="49" xfId="0" applyFont="1" applyBorder="1" applyAlignment="1" applyProtection="1">
      <alignment vertical="top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6" fillId="0" borderId="44" xfId="0" applyFont="1" applyFill="1" applyBorder="1" applyAlignment="1">
      <alignment horizontal="left" wrapText="1"/>
    </xf>
    <xf numFmtId="0" fontId="20" fillId="0" borderId="44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4" fontId="8" fillId="0" borderId="44" xfId="0" applyNumberFormat="1" applyFont="1" applyBorder="1" applyAlignment="1">
      <alignment horizontal="right" vertical="top"/>
    </xf>
    <xf numFmtId="0" fontId="62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44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5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55" xfId="0" applyNumberFormat="1" applyFont="1" applyFill="1" applyBorder="1" applyAlignment="1">
      <alignment horizontal="center" vertical="center" wrapText="1"/>
    </xf>
    <xf numFmtId="0" fontId="22" fillId="36" borderId="56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45" fillId="0" borderId="0" xfId="0" applyNumberFormat="1" applyFont="1" applyAlignment="1">
      <alignment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left"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57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top" wrapText="1"/>
    </xf>
    <xf numFmtId="49" fontId="14" fillId="0" borderId="52" xfId="0" applyNumberFormat="1" applyFont="1" applyBorder="1" applyAlignment="1">
      <alignment horizontal="center" vertical="top" wrapText="1"/>
    </xf>
    <xf numFmtId="49" fontId="14" fillId="0" borderId="53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right" vertical="top"/>
    </xf>
    <xf numFmtId="49" fontId="14" fillId="0" borderId="58" xfId="0" applyNumberFormat="1" applyFont="1" applyBorder="1" applyAlignment="1">
      <alignment horizontal="center" vertical="top" wrapText="1"/>
    </xf>
    <xf numFmtId="49" fontId="14" fillId="0" borderId="59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" fontId="88" fillId="0" borderId="57" xfId="0" applyNumberFormat="1" applyFont="1" applyBorder="1" applyAlignment="1">
      <alignment horizontal="right" vertical="top"/>
    </xf>
    <xf numFmtId="0" fontId="14" fillId="0" borderId="52" xfId="0" applyFont="1" applyBorder="1" applyAlignment="1">
      <alignment horizontal="left" wrapText="1"/>
    </xf>
    <xf numFmtId="4" fontId="88" fillId="0" borderId="44" xfId="0" applyNumberFormat="1" applyFont="1" applyBorder="1" applyAlignment="1">
      <alignment horizontal="right" vertical="top"/>
    </xf>
    <xf numFmtId="0" fontId="24" fillId="0" borderId="4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0" fillId="0" borderId="45" xfId="0" applyFont="1" applyFill="1" applyBorder="1" applyAlignment="1">
      <alignment horizontal="center"/>
    </xf>
    <xf numFmtId="4" fontId="15" fillId="0" borderId="59" xfId="0" applyNumberFormat="1" applyFont="1" applyFill="1" applyBorder="1" applyAlignment="1">
      <alignment horizontal="right"/>
    </xf>
    <xf numFmtId="0" fontId="14" fillId="0" borderId="0" xfId="0" applyFont="1" applyAlignment="1" applyProtection="1">
      <alignment horizontal="left" vertical="top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4" fontId="18" fillId="0" borderId="44" xfId="236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4" fontId="18" fillId="0" borderId="60" xfId="236" applyNumberFormat="1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4" fontId="18" fillId="0" borderId="61" xfId="236" applyNumberFormat="1" applyFont="1" applyBorder="1" applyAlignment="1" applyProtection="1">
      <alignment horizontal="center" vertical="center"/>
      <protection locked="0"/>
    </xf>
    <xf numFmtId="4" fontId="18" fillId="0" borderId="62" xfId="236" applyNumberFormat="1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left" vertical="center"/>
    </xf>
    <xf numFmtId="4" fontId="24" fillId="0" borderId="44" xfId="0" applyNumberFormat="1" applyFont="1" applyBorder="1" applyAlignment="1">
      <alignment horizontal="center" vertical="center"/>
    </xf>
    <xf numFmtId="4" fontId="89" fillId="0" borderId="44" xfId="0" applyNumberFormat="1" applyFont="1" applyFill="1" applyBorder="1" applyAlignment="1">
      <alignment horizontal="right"/>
    </xf>
    <xf numFmtId="0" fontId="90" fillId="0" borderId="44" xfId="0" applyFont="1" applyFill="1" applyBorder="1" applyAlignment="1">
      <alignment horizontal="left" wrapText="1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22" fillId="0" borderId="56" xfId="0" applyFont="1" applyFill="1" applyBorder="1" applyAlignment="1">
      <alignment horizontal="left" vertical="top" wrapText="1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>
      <alignment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49" fontId="0" fillId="0" borderId="50" xfId="0" applyNumberFormat="1" applyFill="1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 shrinkToFit="1"/>
    </xf>
    <xf numFmtId="0" fontId="19" fillId="0" borderId="44" xfId="0" applyFont="1" applyBorder="1" applyAlignment="1" applyProtection="1">
      <alignment horizontal="center" vertical="center"/>
      <protection locked="0"/>
    </xf>
    <xf numFmtId="0" fontId="91" fillId="0" borderId="44" xfId="101" applyNumberFormat="1" applyFont="1" applyBorder="1" applyAlignment="1" applyProtection="1">
      <alignment horizontal="center" vertical="center"/>
      <protection/>
    </xf>
    <xf numFmtId="0" fontId="91" fillId="0" borderId="44" xfId="173" applyNumberFormat="1" applyFont="1" applyBorder="1" applyAlignment="1" applyProtection="1">
      <alignment horizontal="center" vertical="center" shrinkToFit="1"/>
      <protection/>
    </xf>
    <xf numFmtId="49" fontId="91" fillId="0" borderId="44" xfId="178" applyNumberFormat="1" applyFont="1" applyBorder="1" applyAlignment="1" applyProtection="1">
      <alignment horizontal="center" vertical="center" shrinkToFit="1"/>
      <protection/>
    </xf>
    <xf numFmtId="0" fontId="62" fillId="0" borderId="44" xfId="103" applyNumberFormat="1" applyBorder="1" applyProtection="1">
      <alignment horizontal="left" wrapText="1"/>
      <protection/>
    </xf>
    <xf numFmtId="49" fontId="62" fillId="0" borderId="44" xfId="119" applyNumberFormat="1" applyBorder="1" applyProtection="1">
      <alignment horizontal="center"/>
      <protection/>
    </xf>
    <xf numFmtId="4" fontId="62" fillId="0" borderId="44" xfId="134" applyNumberFormat="1" applyBorder="1" applyProtection="1">
      <alignment horizontal="right" shrinkToFit="1"/>
      <protection/>
    </xf>
    <xf numFmtId="0" fontId="62" fillId="0" borderId="44" xfId="105" applyNumberFormat="1" applyBorder="1" applyProtection="1">
      <alignment horizontal="left" wrapText="1"/>
      <protection/>
    </xf>
    <xf numFmtId="49" fontId="62" fillId="0" borderId="44" xfId="121" applyNumberFormat="1" applyBorder="1" applyProtection="1">
      <alignment horizontal="center"/>
      <protection/>
    </xf>
    <xf numFmtId="164" fontId="62" fillId="0" borderId="44" xfId="180" applyNumberFormat="1" applyBorder="1" applyProtection="1">
      <alignment horizontal="right" shrinkToFit="1"/>
      <protection/>
    </xf>
    <xf numFmtId="0" fontId="62" fillId="0" borderId="44" xfId="158" applyNumberFormat="1" applyBorder="1" applyProtection="1">
      <alignment horizontal="left" wrapText="1"/>
      <protection/>
    </xf>
    <xf numFmtId="49" fontId="62" fillId="0" borderId="44" xfId="175" applyNumberFormat="1" applyBorder="1" applyProtection="1">
      <alignment horizontal="center" wrapText="1"/>
      <protection/>
    </xf>
    <xf numFmtId="4" fontId="62" fillId="0" borderId="44" xfId="182" applyNumberFormat="1" applyBorder="1" applyProtection="1">
      <alignment horizontal="right" wrapText="1"/>
      <protection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92" fillId="0" borderId="44" xfId="100" applyNumberFormat="1" applyFont="1" applyBorder="1" applyAlignment="1" applyProtection="1">
      <alignment horizontal="center" vertical="center" wrapText="1"/>
      <protection/>
    </xf>
    <xf numFmtId="49" fontId="92" fillId="0" borderId="44" xfId="13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</cellXfs>
  <cellStyles count="2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3.140625" style="1" bestFit="1" customWidth="1"/>
    <col min="2" max="2" width="3.8515625" style="1" customWidth="1"/>
    <col min="3" max="3" width="9.140625" style="1" customWidth="1"/>
    <col min="4" max="4" width="4.00390625" style="1" customWidth="1"/>
    <col min="5" max="5" width="5.421875" style="1" customWidth="1"/>
    <col min="6" max="6" width="4.8515625" style="1" customWidth="1"/>
    <col min="7" max="7" width="14.8515625" style="2" customWidth="1"/>
    <col min="8" max="16384" width="9.140625" style="1" customWidth="1"/>
  </cols>
  <sheetData>
    <row r="1" spans="4:7" ht="15" customHeight="1">
      <c r="D1" s="177" t="s">
        <v>0</v>
      </c>
      <c r="E1" s="177"/>
      <c r="F1" s="177"/>
      <c r="G1" s="177"/>
    </row>
    <row r="2" spans="4:7" ht="15" customHeight="1">
      <c r="D2" s="178" t="s">
        <v>560</v>
      </c>
      <c r="E2" s="178"/>
      <c r="F2" s="178"/>
      <c r="G2" s="178"/>
    </row>
    <row r="3" spans="4:7" ht="12.75" customHeight="1">
      <c r="D3" s="178" t="s">
        <v>561</v>
      </c>
      <c r="E3" s="178"/>
      <c r="F3" s="178"/>
      <c r="G3" s="178"/>
    </row>
    <row r="4" spans="4:7" ht="12.75" customHeight="1">
      <c r="D4" s="177" t="s">
        <v>562</v>
      </c>
      <c r="E4" s="177"/>
      <c r="F4" s="177"/>
      <c r="G4" s="177"/>
    </row>
    <row r="5" spans="4:7" ht="15.75" customHeight="1">
      <c r="D5" s="177" t="s">
        <v>813</v>
      </c>
      <c r="E5" s="177"/>
      <c r="F5" s="177"/>
      <c r="G5" s="177"/>
    </row>
    <row r="6" ht="12.75">
      <c r="G6" s="3"/>
    </row>
    <row r="7" spans="1:13" ht="12.75">
      <c r="A7" s="179" t="s">
        <v>4</v>
      </c>
      <c r="B7" s="179"/>
      <c r="C7" s="179"/>
      <c r="D7" s="179"/>
      <c r="E7" s="179"/>
      <c r="F7" s="179"/>
      <c r="G7" s="179"/>
      <c r="I7" s="179"/>
      <c r="J7" s="179"/>
      <c r="K7" s="179"/>
      <c r="L7" s="179"/>
      <c r="M7" s="179"/>
    </row>
    <row r="8" spans="1:13" ht="12.75" customHeight="1">
      <c r="A8" s="179" t="s">
        <v>3</v>
      </c>
      <c r="B8" s="179"/>
      <c r="C8" s="179"/>
      <c r="D8" s="179"/>
      <c r="E8" s="179"/>
      <c r="F8" s="179"/>
      <c r="G8" s="179"/>
      <c r="I8" s="179"/>
      <c r="J8" s="179"/>
      <c r="K8" s="179"/>
      <c r="L8" s="179"/>
      <c r="M8" s="179"/>
    </row>
    <row r="9" spans="1:13" ht="12.75" customHeight="1">
      <c r="A9" s="179" t="s">
        <v>847</v>
      </c>
      <c r="B9" s="179"/>
      <c r="C9" s="179"/>
      <c r="D9" s="179"/>
      <c r="E9" s="179"/>
      <c r="F9" s="179"/>
      <c r="G9" s="179"/>
      <c r="I9" s="179"/>
      <c r="J9" s="179"/>
      <c r="K9" s="179"/>
      <c r="L9" s="179"/>
      <c r="M9" s="179"/>
    </row>
    <row r="10" ht="20.25" customHeight="1">
      <c r="G10" s="5"/>
    </row>
    <row r="11" spans="1:7" s="6" customFormat="1" ht="25.5" customHeight="1">
      <c r="A11" s="125" t="s">
        <v>14</v>
      </c>
      <c r="B11" s="181" t="s">
        <v>5</v>
      </c>
      <c r="C11" s="182"/>
      <c r="D11" s="182"/>
      <c r="E11" s="182"/>
      <c r="F11" s="183"/>
      <c r="G11" s="125" t="s">
        <v>2</v>
      </c>
    </row>
    <row r="12" spans="1:7" s="6" customFormat="1" ht="13.5" customHeight="1">
      <c r="A12" s="126">
        <v>1</v>
      </c>
      <c r="B12" s="180">
        <v>2</v>
      </c>
      <c r="C12" s="180"/>
      <c r="D12" s="180"/>
      <c r="E12" s="180"/>
      <c r="F12" s="180"/>
      <c r="G12" s="127" t="s">
        <v>13</v>
      </c>
    </row>
    <row r="13" spans="1:7" s="6" customFormat="1" ht="13.5" customHeight="1">
      <c r="A13" s="145" t="s">
        <v>553</v>
      </c>
      <c r="B13" s="174" t="s">
        <v>705</v>
      </c>
      <c r="C13" s="175"/>
      <c r="D13" s="175"/>
      <c r="E13" s="175"/>
      <c r="F13" s="176"/>
      <c r="G13" s="146">
        <f>SUM(G14:G54)</f>
        <v>126884244.67</v>
      </c>
    </row>
    <row r="14" spans="1:7" s="6" customFormat="1" ht="87" customHeight="1">
      <c r="A14" s="76" t="s">
        <v>118</v>
      </c>
      <c r="B14" s="89" t="s">
        <v>7</v>
      </c>
      <c r="C14" s="90" t="s">
        <v>454</v>
      </c>
      <c r="D14" s="90" t="s">
        <v>8</v>
      </c>
      <c r="E14" s="90" t="s">
        <v>15</v>
      </c>
      <c r="F14" s="91" t="s">
        <v>9</v>
      </c>
      <c r="G14" s="92">
        <v>21622713.08</v>
      </c>
    </row>
    <row r="15" spans="1:7" s="6" customFormat="1" ht="63.75" customHeight="1">
      <c r="A15" s="76" t="s">
        <v>141</v>
      </c>
      <c r="B15" s="93" t="s">
        <v>7</v>
      </c>
      <c r="C15" s="94" t="s">
        <v>454</v>
      </c>
      <c r="D15" s="94" t="s">
        <v>8</v>
      </c>
      <c r="E15" s="94" t="s">
        <v>116</v>
      </c>
      <c r="F15" s="95" t="s">
        <v>9</v>
      </c>
      <c r="G15" s="92">
        <v>12761.5</v>
      </c>
    </row>
    <row r="16" spans="1:7" s="6" customFormat="1" ht="90" customHeight="1">
      <c r="A16" s="76" t="s">
        <v>119</v>
      </c>
      <c r="B16" s="89" t="s">
        <v>7</v>
      </c>
      <c r="C16" s="90" t="s">
        <v>454</v>
      </c>
      <c r="D16" s="90" t="s">
        <v>8</v>
      </c>
      <c r="E16" s="90" t="s">
        <v>16</v>
      </c>
      <c r="F16" s="91" t="s">
        <v>9</v>
      </c>
      <c r="G16" s="92">
        <v>-2127.54</v>
      </c>
    </row>
    <row r="17" spans="1:7" s="6" customFormat="1" ht="61.5" customHeight="1">
      <c r="A17" s="76" t="s">
        <v>451</v>
      </c>
      <c r="B17" s="89" t="s">
        <v>7</v>
      </c>
      <c r="C17" s="90" t="s">
        <v>454</v>
      </c>
      <c r="D17" s="90" t="s">
        <v>8</v>
      </c>
      <c r="E17" s="90" t="s">
        <v>452</v>
      </c>
      <c r="F17" s="91" t="s">
        <v>9</v>
      </c>
      <c r="G17" s="92">
        <v>-5026.56</v>
      </c>
    </row>
    <row r="18" spans="1:7" s="6" customFormat="1" ht="77.25" customHeight="1">
      <c r="A18" s="76" t="s">
        <v>828</v>
      </c>
      <c r="B18" s="89" t="s">
        <v>7</v>
      </c>
      <c r="C18" s="90" t="s">
        <v>454</v>
      </c>
      <c r="D18" s="90" t="s">
        <v>8</v>
      </c>
      <c r="E18" s="90" t="s">
        <v>827</v>
      </c>
      <c r="F18" s="91" t="s">
        <v>9</v>
      </c>
      <c r="G18" s="92">
        <v>-0.53</v>
      </c>
    </row>
    <row r="19" spans="1:7" s="6" customFormat="1" ht="111" customHeight="1">
      <c r="A19" s="76" t="s">
        <v>120</v>
      </c>
      <c r="B19" s="89" t="s">
        <v>7</v>
      </c>
      <c r="C19" s="90" t="s">
        <v>455</v>
      </c>
      <c r="D19" s="90" t="s">
        <v>8</v>
      </c>
      <c r="E19" s="90" t="s">
        <v>15</v>
      </c>
      <c r="F19" s="91" t="s">
        <v>9</v>
      </c>
      <c r="G19" s="92">
        <v>3499.44</v>
      </c>
    </row>
    <row r="20" spans="1:7" s="6" customFormat="1" ht="84">
      <c r="A20" s="76" t="s">
        <v>794</v>
      </c>
      <c r="B20" s="89" t="s">
        <v>7</v>
      </c>
      <c r="C20" s="90" t="s">
        <v>455</v>
      </c>
      <c r="D20" s="90" t="s">
        <v>8</v>
      </c>
      <c r="E20" s="90" t="s">
        <v>116</v>
      </c>
      <c r="F20" s="91" t="s">
        <v>9</v>
      </c>
      <c r="G20" s="92">
        <v>2</v>
      </c>
    </row>
    <row r="21" spans="1:7" s="6" customFormat="1" ht="65.25" customHeight="1">
      <c r="A21" s="76" t="s">
        <v>121</v>
      </c>
      <c r="B21" s="89" t="s">
        <v>7</v>
      </c>
      <c r="C21" s="90" t="s">
        <v>456</v>
      </c>
      <c r="D21" s="90" t="s">
        <v>8</v>
      </c>
      <c r="E21" s="90" t="s">
        <v>15</v>
      </c>
      <c r="F21" s="91" t="s">
        <v>9</v>
      </c>
      <c r="G21" s="92">
        <v>17729.69</v>
      </c>
    </row>
    <row r="22" spans="1:7" s="6" customFormat="1" ht="48" customHeight="1">
      <c r="A22" s="103" t="s">
        <v>122</v>
      </c>
      <c r="B22" s="93" t="s">
        <v>7</v>
      </c>
      <c r="C22" s="94" t="s">
        <v>456</v>
      </c>
      <c r="D22" s="94" t="s">
        <v>8</v>
      </c>
      <c r="E22" s="94" t="s">
        <v>116</v>
      </c>
      <c r="F22" s="95" t="s">
        <v>9</v>
      </c>
      <c r="G22" s="92">
        <v>243.78</v>
      </c>
    </row>
    <row r="23" spans="1:7" s="6" customFormat="1" ht="65.25" customHeight="1">
      <c r="A23" s="76" t="s">
        <v>123</v>
      </c>
      <c r="B23" s="89" t="s">
        <v>7</v>
      </c>
      <c r="C23" s="90" t="s">
        <v>456</v>
      </c>
      <c r="D23" s="90" t="s">
        <v>8</v>
      </c>
      <c r="E23" s="90" t="s">
        <v>16</v>
      </c>
      <c r="F23" s="91" t="s">
        <v>9</v>
      </c>
      <c r="G23" s="92">
        <v>275.75</v>
      </c>
    </row>
    <row r="24" spans="1:7" s="6" customFormat="1" ht="84">
      <c r="A24" s="76" t="s">
        <v>796</v>
      </c>
      <c r="B24" s="89" t="s">
        <v>7</v>
      </c>
      <c r="C24" s="90" t="s">
        <v>795</v>
      </c>
      <c r="D24" s="90" t="s">
        <v>8</v>
      </c>
      <c r="E24" s="90" t="s">
        <v>15</v>
      </c>
      <c r="F24" s="91" t="s">
        <v>9</v>
      </c>
      <c r="G24" s="92">
        <v>1364254.55</v>
      </c>
    </row>
    <row r="25" spans="1:7" s="6" customFormat="1" ht="72">
      <c r="A25" s="76" t="s">
        <v>797</v>
      </c>
      <c r="B25" s="89" t="s">
        <v>7</v>
      </c>
      <c r="C25" s="90" t="s">
        <v>795</v>
      </c>
      <c r="D25" s="90" t="s">
        <v>8</v>
      </c>
      <c r="E25" s="90" t="s">
        <v>116</v>
      </c>
      <c r="F25" s="91" t="s">
        <v>9</v>
      </c>
      <c r="G25" s="92">
        <v>649.21</v>
      </c>
    </row>
    <row r="26" spans="1:7" s="6" customFormat="1" ht="52.5" customHeight="1">
      <c r="A26" s="76" t="s">
        <v>124</v>
      </c>
      <c r="B26" s="93" t="s">
        <v>7</v>
      </c>
      <c r="C26" s="94" t="s">
        <v>457</v>
      </c>
      <c r="D26" s="94" t="s">
        <v>8</v>
      </c>
      <c r="E26" s="94" t="s">
        <v>15</v>
      </c>
      <c r="F26" s="95" t="s">
        <v>9</v>
      </c>
      <c r="G26" s="92">
        <v>9239066.39</v>
      </c>
    </row>
    <row r="27" spans="1:7" s="6" customFormat="1" ht="39.75" customHeight="1">
      <c r="A27" s="76" t="s">
        <v>125</v>
      </c>
      <c r="B27" s="89" t="s">
        <v>7</v>
      </c>
      <c r="C27" s="90" t="s">
        <v>457</v>
      </c>
      <c r="D27" s="90" t="s">
        <v>8</v>
      </c>
      <c r="E27" s="90" t="s">
        <v>116</v>
      </c>
      <c r="F27" s="91" t="s">
        <v>9</v>
      </c>
      <c r="G27" s="92">
        <v>85606.41</v>
      </c>
    </row>
    <row r="28" spans="1:7" s="6" customFormat="1" ht="39.75" customHeight="1">
      <c r="A28" s="103" t="s">
        <v>830</v>
      </c>
      <c r="B28" s="89" t="s">
        <v>7</v>
      </c>
      <c r="C28" s="90" t="s">
        <v>829</v>
      </c>
      <c r="D28" s="90" t="s">
        <v>8</v>
      </c>
      <c r="E28" s="90" t="s">
        <v>116</v>
      </c>
      <c r="F28" s="91" t="s">
        <v>9</v>
      </c>
      <c r="G28" s="92">
        <v>1.59</v>
      </c>
    </row>
    <row r="29" spans="1:7" s="6" customFormat="1" ht="57" customHeight="1">
      <c r="A29" s="103" t="s">
        <v>127</v>
      </c>
      <c r="B29" s="93" t="s">
        <v>7</v>
      </c>
      <c r="C29" s="94" t="s">
        <v>458</v>
      </c>
      <c r="D29" s="94" t="s">
        <v>8</v>
      </c>
      <c r="E29" s="94" t="s">
        <v>15</v>
      </c>
      <c r="F29" s="95" t="s">
        <v>9</v>
      </c>
      <c r="G29" s="92">
        <v>2041190.45</v>
      </c>
    </row>
    <row r="30" spans="1:7" s="6" customFormat="1" ht="39" customHeight="1">
      <c r="A30" s="76" t="s">
        <v>126</v>
      </c>
      <c r="B30" s="89" t="s">
        <v>7</v>
      </c>
      <c r="C30" s="90" t="s">
        <v>458</v>
      </c>
      <c r="D30" s="90" t="s">
        <v>8</v>
      </c>
      <c r="E30" s="90" t="s">
        <v>116</v>
      </c>
      <c r="F30" s="91" t="s">
        <v>9</v>
      </c>
      <c r="G30" s="92">
        <v>13438.44</v>
      </c>
    </row>
    <row r="31" spans="1:7" s="6" customFormat="1" ht="63.75" customHeight="1">
      <c r="A31" s="76" t="s">
        <v>128</v>
      </c>
      <c r="B31" s="89" t="s">
        <v>7</v>
      </c>
      <c r="C31" s="90" t="s">
        <v>459</v>
      </c>
      <c r="D31" s="90" t="s">
        <v>10</v>
      </c>
      <c r="E31" s="90" t="s">
        <v>15</v>
      </c>
      <c r="F31" s="91" t="s">
        <v>9</v>
      </c>
      <c r="G31" s="92">
        <v>3019419.98</v>
      </c>
    </row>
    <row r="32" spans="1:7" s="6" customFormat="1" ht="37.5" customHeight="1">
      <c r="A32" s="76" t="s">
        <v>129</v>
      </c>
      <c r="B32" s="89" t="s">
        <v>7</v>
      </c>
      <c r="C32" s="90" t="s">
        <v>459</v>
      </c>
      <c r="D32" s="90" t="s">
        <v>10</v>
      </c>
      <c r="E32" s="90" t="s">
        <v>116</v>
      </c>
      <c r="F32" s="91" t="s">
        <v>9</v>
      </c>
      <c r="G32" s="92">
        <v>15357.03</v>
      </c>
    </row>
    <row r="33" spans="1:7" s="6" customFormat="1" ht="48">
      <c r="A33" s="78" t="s">
        <v>130</v>
      </c>
      <c r="B33" s="96" t="s">
        <v>7</v>
      </c>
      <c r="C33" s="97" t="s">
        <v>460</v>
      </c>
      <c r="D33" s="97" t="s">
        <v>10</v>
      </c>
      <c r="E33" s="97" t="s">
        <v>15</v>
      </c>
      <c r="F33" s="98" t="s">
        <v>9</v>
      </c>
      <c r="G33" s="99">
        <v>81578083.34</v>
      </c>
    </row>
    <row r="34" spans="1:7" s="6" customFormat="1" ht="39" customHeight="1">
      <c r="A34" s="78" t="s">
        <v>131</v>
      </c>
      <c r="B34" s="100" t="s">
        <v>7</v>
      </c>
      <c r="C34" s="101" t="s">
        <v>460</v>
      </c>
      <c r="D34" s="101" t="s">
        <v>10</v>
      </c>
      <c r="E34" s="101" t="s">
        <v>116</v>
      </c>
      <c r="F34" s="102" t="s">
        <v>9</v>
      </c>
      <c r="G34" s="99">
        <v>424156.01</v>
      </c>
    </row>
    <row r="35" spans="1:7" s="6" customFormat="1" ht="48">
      <c r="A35" s="78" t="s">
        <v>132</v>
      </c>
      <c r="B35" s="96" t="s">
        <v>7</v>
      </c>
      <c r="C35" s="97" t="s">
        <v>460</v>
      </c>
      <c r="D35" s="97" t="s">
        <v>10</v>
      </c>
      <c r="E35" s="97" t="s">
        <v>16</v>
      </c>
      <c r="F35" s="98" t="s">
        <v>9</v>
      </c>
      <c r="G35" s="99">
        <v>-1934.95</v>
      </c>
    </row>
    <row r="36" spans="1:7" s="6" customFormat="1" ht="24">
      <c r="A36" s="78" t="s">
        <v>831</v>
      </c>
      <c r="B36" s="96" t="s">
        <v>7</v>
      </c>
      <c r="C36" s="97" t="s">
        <v>460</v>
      </c>
      <c r="D36" s="97" t="s">
        <v>10</v>
      </c>
      <c r="E36" s="97" t="s">
        <v>452</v>
      </c>
      <c r="F36" s="98" t="s">
        <v>9</v>
      </c>
      <c r="G36" s="99">
        <v>460731.6</v>
      </c>
    </row>
    <row r="37" spans="1:7" s="6" customFormat="1" ht="49.5" customHeight="1">
      <c r="A37" s="78" t="s">
        <v>133</v>
      </c>
      <c r="B37" s="96" t="s">
        <v>7</v>
      </c>
      <c r="C37" s="97" t="s">
        <v>461</v>
      </c>
      <c r="D37" s="97" t="s">
        <v>10</v>
      </c>
      <c r="E37" s="97" t="s">
        <v>15</v>
      </c>
      <c r="F37" s="98" t="s">
        <v>9</v>
      </c>
      <c r="G37" s="99">
        <v>19361794.58</v>
      </c>
    </row>
    <row r="38" spans="1:7" s="6" customFormat="1" ht="41.25" customHeight="1">
      <c r="A38" s="78" t="s">
        <v>134</v>
      </c>
      <c r="B38" s="96" t="s">
        <v>7</v>
      </c>
      <c r="C38" s="97" t="s">
        <v>461</v>
      </c>
      <c r="D38" s="97" t="s">
        <v>10</v>
      </c>
      <c r="E38" s="97" t="s">
        <v>116</v>
      </c>
      <c r="F38" s="98" t="s">
        <v>9</v>
      </c>
      <c r="G38" s="99">
        <v>168238.9</v>
      </c>
    </row>
    <row r="39" spans="1:7" s="6" customFormat="1" ht="53.25" customHeight="1">
      <c r="A39" s="150" t="s">
        <v>799</v>
      </c>
      <c r="B39" s="96" t="s">
        <v>7</v>
      </c>
      <c r="C39" s="97" t="s">
        <v>798</v>
      </c>
      <c r="D39" s="97" t="s">
        <v>10</v>
      </c>
      <c r="E39" s="97" t="s">
        <v>15</v>
      </c>
      <c r="F39" s="98" t="s">
        <v>9</v>
      </c>
      <c r="G39" s="99">
        <v>-2863</v>
      </c>
    </row>
    <row r="40" spans="1:7" s="6" customFormat="1" ht="36">
      <c r="A40" s="150" t="s">
        <v>800</v>
      </c>
      <c r="B40" s="96" t="s">
        <v>7</v>
      </c>
      <c r="C40" s="97" t="s">
        <v>798</v>
      </c>
      <c r="D40" s="97" t="s">
        <v>10</v>
      </c>
      <c r="E40" s="97" t="s">
        <v>116</v>
      </c>
      <c r="F40" s="98" t="s">
        <v>9</v>
      </c>
      <c r="G40" s="99">
        <v>-0.26</v>
      </c>
    </row>
    <row r="41" spans="1:7" s="6" customFormat="1" ht="52.5" customHeight="1">
      <c r="A41" s="103" t="s">
        <v>135</v>
      </c>
      <c r="B41" s="93" t="s">
        <v>12</v>
      </c>
      <c r="C41" s="94" t="s">
        <v>462</v>
      </c>
      <c r="D41" s="94" t="s">
        <v>10</v>
      </c>
      <c r="E41" s="94" t="s">
        <v>6</v>
      </c>
      <c r="F41" s="95" t="s">
        <v>11</v>
      </c>
      <c r="G41" s="92">
        <v>113081.38</v>
      </c>
    </row>
    <row r="42" spans="1:7" s="6" customFormat="1" ht="63" customHeight="1">
      <c r="A42" s="76" t="s">
        <v>136</v>
      </c>
      <c r="B42" s="89" t="s">
        <v>12</v>
      </c>
      <c r="C42" s="90" t="s">
        <v>463</v>
      </c>
      <c r="D42" s="90" t="s">
        <v>10</v>
      </c>
      <c r="E42" s="90" t="s">
        <v>6</v>
      </c>
      <c r="F42" s="91" t="s">
        <v>11</v>
      </c>
      <c r="G42" s="92">
        <v>259892.95</v>
      </c>
    </row>
    <row r="43" spans="1:7" s="6" customFormat="1" ht="63" customHeight="1">
      <c r="A43" s="76" t="s">
        <v>833</v>
      </c>
      <c r="B43" s="89" t="s">
        <v>12</v>
      </c>
      <c r="C43" s="90" t="s">
        <v>803</v>
      </c>
      <c r="D43" s="90" t="s">
        <v>10</v>
      </c>
      <c r="E43" s="90" t="s">
        <v>6</v>
      </c>
      <c r="F43" s="91" t="s">
        <v>832</v>
      </c>
      <c r="G43" s="92">
        <v>896</v>
      </c>
    </row>
    <row r="44" spans="1:7" s="6" customFormat="1" ht="36">
      <c r="A44" s="76" t="s">
        <v>801</v>
      </c>
      <c r="B44" s="89" t="s">
        <v>12</v>
      </c>
      <c r="C44" s="90" t="s">
        <v>804</v>
      </c>
      <c r="D44" s="90" t="s">
        <v>805</v>
      </c>
      <c r="E44" s="90" t="s">
        <v>6</v>
      </c>
      <c r="F44" s="91" t="s">
        <v>806</v>
      </c>
      <c r="G44" s="92">
        <v>48000</v>
      </c>
    </row>
    <row r="45" spans="1:7" s="6" customFormat="1" ht="48">
      <c r="A45" s="76" t="s">
        <v>802</v>
      </c>
      <c r="B45" s="89" t="s">
        <v>12</v>
      </c>
      <c r="C45" s="90" t="s">
        <v>807</v>
      </c>
      <c r="D45" s="90" t="s">
        <v>10</v>
      </c>
      <c r="E45" s="90" t="s">
        <v>6</v>
      </c>
      <c r="F45" s="91" t="s">
        <v>806</v>
      </c>
      <c r="G45" s="92">
        <v>316809.06</v>
      </c>
    </row>
    <row r="46" spans="1:7" s="75" customFormat="1" ht="84">
      <c r="A46" s="76" t="s">
        <v>836</v>
      </c>
      <c r="B46" s="89" t="s">
        <v>12</v>
      </c>
      <c r="C46" s="90" t="s">
        <v>834</v>
      </c>
      <c r="D46" s="90" t="s">
        <v>10</v>
      </c>
      <c r="E46" s="90" t="s">
        <v>835</v>
      </c>
      <c r="F46" s="91" t="s">
        <v>550</v>
      </c>
      <c r="G46" s="92">
        <v>160000</v>
      </c>
    </row>
    <row r="47" spans="1:7" s="6" customFormat="1" ht="39.75" customHeight="1">
      <c r="A47" s="76" t="s">
        <v>137</v>
      </c>
      <c r="B47" s="93" t="s">
        <v>12</v>
      </c>
      <c r="C47" s="94" t="s">
        <v>464</v>
      </c>
      <c r="D47" s="94" t="s">
        <v>10</v>
      </c>
      <c r="E47" s="94" t="s">
        <v>6</v>
      </c>
      <c r="F47" s="95" t="s">
        <v>550</v>
      </c>
      <c r="G47" s="92">
        <v>379404.95</v>
      </c>
    </row>
    <row r="48" spans="1:7" s="6" customFormat="1" ht="120">
      <c r="A48" s="76" t="s">
        <v>838</v>
      </c>
      <c r="B48" s="89" t="s">
        <v>12</v>
      </c>
      <c r="C48" s="90" t="s">
        <v>465</v>
      </c>
      <c r="D48" s="90" t="s">
        <v>10</v>
      </c>
      <c r="E48" s="90" t="s">
        <v>837</v>
      </c>
      <c r="F48" s="91" t="s">
        <v>550</v>
      </c>
      <c r="G48" s="92">
        <v>10000</v>
      </c>
    </row>
    <row r="49" spans="1:7" s="6" customFormat="1" ht="144">
      <c r="A49" s="76" t="s">
        <v>839</v>
      </c>
      <c r="B49" s="89" t="s">
        <v>12</v>
      </c>
      <c r="C49" s="90" t="s">
        <v>465</v>
      </c>
      <c r="D49" s="90" t="s">
        <v>10</v>
      </c>
      <c r="E49" s="90" t="s">
        <v>117</v>
      </c>
      <c r="F49" s="91" t="s">
        <v>550</v>
      </c>
      <c r="G49" s="92">
        <v>4056991</v>
      </c>
    </row>
    <row r="50" spans="1:7" s="6" customFormat="1" ht="228">
      <c r="A50" s="76" t="s">
        <v>841</v>
      </c>
      <c r="B50" s="89" t="s">
        <v>12</v>
      </c>
      <c r="C50" s="90" t="s">
        <v>465</v>
      </c>
      <c r="D50" s="90" t="s">
        <v>10</v>
      </c>
      <c r="E50" s="90" t="s">
        <v>840</v>
      </c>
      <c r="F50" s="91" t="s">
        <v>550</v>
      </c>
      <c r="G50" s="92">
        <v>40000</v>
      </c>
    </row>
    <row r="51" spans="1:8" s="6" customFormat="1" ht="48">
      <c r="A51" s="78" t="s">
        <v>843</v>
      </c>
      <c r="B51" s="93" t="s">
        <v>12</v>
      </c>
      <c r="C51" s="94" t="s">
        <v>466</v>
      </c>
      <c r="D51" s="94" t="s">
        <v>10</v>
      </c>
      <c r="E51" s="94" t="s">
        <v>842</v>
      </c>
      <c r="F51" s="95" t="s">
        <v>550</v>
      </c>
      <c r="G51" s="92">
        <v>400000</v>
      </c>
      <c r="H51" s="101"/>
    </row>
    <row r="52" spans="1:7" s="6" customFormat="1" ht="42.75" customHeight="1">
      <c r="A52" s="76" t="s">
        <v>552</v>
      </c>
      <c r="B52" s="89" t="s">
        <v>12</v>
      </c>
      <c r="C52" s="90" t="s">
        <v>466</v>
      </c>
      <c r="D52" s="90" t="s">
        <v>10</v>
      </c>
      <c r="E52" s="90" t="s">
        <v>551</v>
      </c>
      <c r="F52" s="91" t="s">
        <v>550</v>
      </c>
      <c r="G52" s="92">
        <v>280000</v>
      </c>
    </row>
    <row r="53" spans="1:7" s="6" customFormat="1" ht="61.5" customHeight="1">
      <c r="A53" s="76" t="s">
        <v>565</v>
      </c>
      <c r="B53" s="89" t="s">
        <v>12</v>
      </c>
      <c r="C53" s="90" t="s">
        <v>466</v>
      </c>
      <c r="D53" s="90" t="s">
        <v>10</v>
      </c>
      <c r="E53" s="90" t="s">
        <v>453</v>
      </c>
      <c r="F53" s="91" t="s">
        <v>550</v>
      </c>
      <c r="G53" s="92">
        <v>4850000</v>
      </c>
    </row>
    <row r="54" spans="1:7" s="6" customFormat="1" ht="105" customHeight="1">
      <c r="A54" s="76" t="s">
        <v>846</v>
      </c>
      <c r="B54" s="89" t="s">
        <v>12</v>
      </c>
      <c r="C54" s="90" t="s">
        <v>844</v>
      </c>
      <c r="D54" s="90" t="s">
        <v>10</v>
      </c>
      <c r="E54" s="90" t="s">
        <v>845</v>
      </c>
      <c r="F54" s="91" t="s">
        <v>550</v>
      </c>
      <c r="G54" s="92">
        <v>-23448091.55</v>
      </c>
    </row>
    <row r="55" spans="2:7" s="6" customFormat="1" ht="27.75" customHeight="1">
      <c r="B55" s="77"/>
      <c r="C55" s="77"/>
      <c r="D55" s="77"/>
      <c r="E55" s="77"/>
      <c r="F55" s="77"/>
      <c r="G55" s="79"/>
    </row>
    <row r="56" spans="2:7" s="6" customFormat="1" ht="12.75">
      <c r="B56" s="1"/>
      <c r="C56" s="1"/>
      <c r="D56" s="1"/>
      <c r="E56" s="1"/>
      <c r="F56" s="1"/>
      <c r="G56" s="2"/>
    </row>
    <row r="57" spans="2:7" s="6" customFormat="1" ht="12.75">
      <c r="B57" s="1"/>
      <c r="C57" s="1"/>
      <c r="D57" s="1"/>
      <c r="E57" s="1"/>
      <c r="F57" s="1"/>
      <c r="G57" s="2"/>
    </row>
    <row r="58" spans="2:7" s="6" customFormat="1" ht="12.75">
      <c r="B58" s="1"/>
      <c r="C58" s="1"/>
      <c r="D58" s="1"/>
      <c r="E58" s="1"/>
      <c r="F58" s="1"/>
      <c r="G58" s="2"/>
    </row>
    <row r="59" spans="2:7" s="6" customFormat="1" ht="12.75">
      <c r="B59" s="1"/>
      <c r="C59" s="1"/>
      <c r="D59" s="1"/>
      <c r="E59" s="1"/>
      <c r="F59" s="1"/>
      <c r="G59" s="2"/>
    </row>
  </sheetData>
  <sheetProtection/>
  <mergeCells count="14">
    <mergeCell ref="I7:M7"/>
    <mergeCell ref="I8:M8"/>
    <mergeCell ref="I9:M9"/>
    <mergeCell ref="B12:F12"/>
    <mergeCell ref="B11:F11"/>
    <mergeCell ref="A7:G7"/>
    <mergeCell ref="A8:G8"/>
    <mergeCell ref="A9:G9"/>
    <mergeCell ref="B13:F13"/>
    <mergeCell ref="D1:G1"/>
    <mergeCell ref="D2:G2"/>
    <mergeCell ref="D3:G3"/>
    <mergeCell ref="D4:G4"/>
    <mergeCell ref="D5:G5"/>
  </mergeCells>
  <printOptions/>
  <pageMargins left="1.1811023622047245" right="0.3937007874015748" top="0.7874015748031497" bottom="0.7874015748031497" header="0.31496062992125984" footer="0.31496062992125984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37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7.00390625" style="6" customWidth="1"/>
    <col min="6" max="188" width="9.140625" style="6" customWidth="1"/>
    <col min="189" max="189" width="24.8515625" style="6" customWidth="1"/>
    <col min="190" max="190" width="0" style="6" hidden="1" customWidth="1"/>
    <col min="191" max="191" width="5.28125" style="6" customWidth="1"/>
    <col min="192" max="193" width="6.421875" style="6" customWidth="1"/>
    <col min="194" max="194" width="8.140625" style="6" customWidth="1"/>
    <col min="195" max="196" width="7.57421875" style="6" customWidth="1"/>
    <col min="197" max="197" width="12.8515625" style="6" customWidth="1"/>
    <col min="198" max="198" width="14.8515625" style="6" customWidth="1"/>
    <col min="199" max="199" width="11.421875" style="6" customWidth="1"/>
    <col min="200" max="16384" width="9.140625" style="6" customWidth="1"/>
  </cols>
  <sheetData>
    <row r="1" spans="1:245" ht="15">
      <c r="A1" s="8"/>
      <c r="B1" s="1"/>
      <c r="C1" s="136" t="s">
        <v>17</v>
      </c>
      <c r="D1" s="136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49.5" customHeight="1">
      <c r="A2" s="8"/>
      <c r="B2" s="104"/>
      <c r="C2" s="184" t="s">
        <v>1</v>
      </c>
      <c r="D2" s="184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18" customHeight="1">
      <c r="A3" s="8"/>
      <c r="B3" s="1"/>
      <c r="C3" s="136" t="s">
        <v>813</v>
      </c>
      <c r="D3" s="136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6.5" customHeight="1">
      <c r="A5" s="185" t="s">
        <v>19</v>
      </c>
      <c r="B5" s="185"/>
      <c r="C5" s="185"/>
      <c r="D5" s="185"/>
      <c r="E5" s="4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16.5" customHeight="1">
      <c r="A6" s="185" t="s">
        <v>3</v>
      </c>
      <c r="B6" s="185"/>
      <c r="C6" s="185"/>
      <c r="D6" s="185"/>
      <c r="E6" s="4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16.5" customHeight="1">
      <c r="A7" s="185" t="s">
        <v>848</v>
      </c>
      <c r="B7" s="185"/>
      <c r="C7" s="185"/>
      <c r="D7" s="185"/>
      <c r="E7" s="4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9" spans="1:4" ht="12.75" customHeight="1">
      <c r="A9" s="186" t="s">
        <v>245</v>
      </c>
      <c r="B9" s="186" t="s">
        <v>246</v>
      </c>
      <c r="C9" s="187" t="s">
        <v>247</v>
      </c>
      <c r="D9" s="187" t="s">
        <v>2</v>
      </c>
    </row>
    <row r="10" spans="1:4" ht="12.75">
      <c r="A10" s="186"/>
      <c r="B10" s="186"/>
      <c r="C10" s="187"/>
      <c r="D10" s="187"/>
    </row>
    <row r="11" spans="1:4" ht="25.5" customHeight="1">
      <c r="A11" s="186"/>
      <c r="B11" s="186"/>
      <c r="C11" s="187"/>
      <c r="D11" s="187"/>
    </row>
    <row r="12" spans="1:4" ht="12.75">
      <c r="A12" s="162">
        <v>1</v>
      </c>
      <c r="B12" s="163">
        <v>2</v>
      </c>
      <c r="C12" s="164" t="s">
        <v>13</v>
      </c>
      <c r="D12" s="164" t="s">
        <v>22</v>
      </c>
    </row>
    <row r="13" spans="1:4" ht="12.75">
      <c r="A13" s="165" t="s">
        <v>23</v>
      </c>
      <c r="B13" s="166" t="s">
        <v>248</v>
      </c>
      <c r="C13" s="167">
        <v>150098392</v>
      </c>
      <c r="D13" s="167">
        <v>147867320.41</v>
      </c>
    </row>
    <row r="14" spans="1:4" ht="12.75">
      <c r="A14" s="168" t="s">
        <v>24</v>
      </c>
      <c r="B14" s="169"/>
      <c r="C14" s="170"/>
      <c r="D14" s="170"/>
    </row>
    <row r="15" spans="1:4" ht="12.75">
      <c r="A15" s="171" t="s">
        <v>249</v>
      </c>
      <c r="B15" s="172" t="s">
        <v>250</v>
      </c>
      <c r="C15" s="173">
        <v>31661518.42</v>
      </c>
      <c r="D15" s="173">
        <v>31042846.77</v>
      </c>
    </row>
    <row r="16" spans="1:4" ht="30.75">
      <c r="A16" s="171" t="s">
        <v>251</v>
      </c>
      <c r="B16" s="172" t="s">
        <v>252</v>
      </c>
      <c r="C16" s="173">
        <v>1931004</v>
      </c>
      <c r="D16" s="173">
        <v>1931004</v>
      </c>
    </row>
    <row r="17" spans="1:4" ht="30.75">
      <c r="A17" s="171" t="s">
        <v>849</v>
      </c>
      <c r="B17" s="172" t="s">
        <v>897</v>
      </c>
      <c r="C17" s="173">
        <v>1931004</v>
      </c>
      <c r="D17" s="173">
        <v>1931004</v>
      </c>
    </row>
    <row r="18" spans="1:4" ht="21">
      <c r="A18" s="171" t="s">
        <v>253</v>
      </c>
      <c r="B18" s="172" t="s">
        <v>254</v>
      </c>
      <c r="C18" s="173">
        <v>1931004</v>
      </c>
      <c r="D18" s="173">
        <v>1931004</v>
      </c>
    </row>
    <row r="19" spans="1:4" ht="41.25">
      <c r="A19" s="171" t="s">
        <v>566</v>
      </c>
      <c r="B19" s="172" t="s">
        <v>581</v>
      </c>
      <c r="C19" s="173">
        <v>1931004</v>
      </c>
      <c r="D19" s="173">
        <v>1931004</v>
      </c>
    </row>
    <row r="20" spans="1:4" ht="21">
      <c r="A20" s="171" t="s">
        <v>567</v>
      </c>
      <c r="B20" s="172" t="s">
        <v>582</v>
      </c>
      <c r="C20" s="173">
        <v>1931004</v>
      </c>
      <c r="D20" s="173">
        <v>1931004</v>
      </c>
    </row>
    <row r="21" spans="1:4" ht="21">
      <c r="A21" s="171" t="s">
        <v>850</v>
      </c>
      <c r="B21" s="172" t="s">
        <v>467</v>
      </c>
      <c r="C21" s="173">
        <v>1931004</v>
      </c>
      <c r="D21" s="173">
        <v>1931004</v>
      </c>
    </row>
    <row r="22" spans="1:4" ht="30.75">
      <c r="A22" s="171" t="s">
        <v>255</v>
      </c>
      <c r="B22" s="172" t="s">
        <v>256</v>
      </c>
      <c r="C22" s="173">
        <v>14671221.91</v>
      </c>
      <c r="D22" s="173">
        <v>14452550.26</v>
      </c>
    </row>
    <row r="23" spans="1:4" ht="30.75">
      <c r="A23" s="171" t="s">
        <v>851</v>
      </c>
      <c r="B23" s="172" t="s">
        <v>898</v>
      </c>
      <c r="C23" s="173">
        <v>13413674.55</v>
      </c>
      <c r="D23" s="173">
        <v>13195002.9</v>
      </c>
    </row>
    <row r="24" spans="1:4" ht="21">
      <c r="A24" s="171" t="s">
        <v>852</v>
      </c>
      <c r="B24" s="172" t="s">
        <v>899</v>
      </c>
      <c r="C24" s="173">
        <v>13413674.55</v>
      </c>
      <c r="D24" s="173">
        <v>13195002.9</v>
      </c>
    </row>
    <row r="25" spans="1:4" ht="12.75">
      <c r="A25" s="171" t="s">
        <v>257</v>
      </c>
      <c r="B25" s="172" t="s">
        <v>258</v>
      </c>
      <c r="C25" s="173">
        <v>13413674.55</v>
      </c>
      <c r="D25" s="173">
        <v>13195002.9</v>
      </c>
    </row>
    <row r="26" spans="1:4" ht="41.25">
      <c r="A26" s="171" t="s">
        <v>566</v>
      </c>
      <c r="B26" s="172" t="s">
        <v>583</v>
      </c>
      <c r="C26" s="173">
        <v>10598384.05</v>
      </c>
      <c r="D26" s="173">
        <v>10598384.05</v>
      </c>
    </row>
    <row r="27" spans="1:4" ht="21">
      <c r="A27" s="171" t="s">
        <v>567</v>
      </c>
      <c r="B27" s="172" t="s">
        <v>584</v>
      </c>
      <c r="C27" s="173">
        <v>10598384.05</v>
      </c>
      <c r="D27" s="173">
        <v>10598384.05</v>
      </c>
    </row>
    <row r="28" spans="1:4" ht="12.75">
      <c r="A28" s="171" t="s">
        <v>468</v>
      </c>
      <c r="B28" s="172" t="s">
        <v>469</v>
      </c>
      <c r="C28" s="173">
        <v>8177266.21</v>
      </c>
      <c r="D28" s="173">
        <v>8177266.21</v>
      </c>
    </row>
    <row r="29" spans="1:4" ht="30.75">
      <c r="A29" s="171" t="s">
        <v>470</v>
      </c>
      <c r="B29" s="172" t="s">
        <v>471</v>
      </c>
      <c r="C29" s="173">
        <v>2421117.84</v>
      </c>
      <c r="D29" s="173">
        <v>2421117.84</v>
      </c>
    </row>
    <row r="30" spans="1:4" ht="21">
      <c r="A30" s="171" t="s">
        <v>568</v>
      </c>
      <c r="B30" s="172" t="s">
        <v>585</v>
      </c>
      <c r="C30" s="173">
        <v>2814790.5</v>
      </c>
      <c r="D30" s="173">
        <v>2596118.85</v>
      </c>
    </row>
    <row r="31" spans="1:4" ht="21">
      <c r="A31" s="171" t="s">
        <v>569</v>
      </c>
      <c r="B31" s="172" t="s">
        <v>586</v>
      </c>
      <c r="C31" s="173">
        <v>2814790.5</v>
      </c>
      <c r="D31" s="173">
        <v>2596118.85</v>
      </c>
    </row>
    <row r="32" spans="1:4" ht="12.75">
      <c r="A32" s="171" t="s">
        <v>472</v>
      </c>
      <c r="B32" s="172" t="s">
        <v>473</v>
      </c>
      <c r="C32" s="173">
        <v>2013809.29</v>
      </c>
      <c r="D32" s="173">
        <v>1858888.28</v>
      </c>
    </row>
    <row r="33" spans="1:4" ht="12.75">
      <c r="A33" s="171" t="s">
        <v>722</v>
      </c>
      <c r="B33" s="172" t="s">
        <v>731</v>
      </c>
      <c r="C33" s="173">
        <v>800981.21</v>
      </c>
      <c r="D33" s="173">
        <v>737230.57</v>
      </c>
    </row>
    <row r="34" spans="1:4" ht="12.75">
      <c r="A34" s="171" t="s">
        <v>570</v>
      </c>
      <c r="B34" s="172" t="s">
        <v>587</v>
      </c>
      <c r="C34" s="173">
        <v>500</v>
      </c>
      <c r="D34" s="173">
        <v>500</v>
      </c>
    </row>
    <row r="35" spans="1:4" ht="12.75">
      <c r="A35" s="171" t="s">
        <v>571</v>
      </c>
      <c r="B35" s="172" t="s">
        <v>588</v>
      </c>
      <c r="C35" s="173">
        <v>500</v>
      </c>
      <c r="D35" s="173">
        <v>500</v>
      </c>
    </row>
    <row r="36" spans="1:4" ht="12.75">
      <c r="A36" s="171" t="s">
        <v>474</v>
      </c>
      <c r="B36" s="172" t="s">
        <v>475</v>
      </c>
      <c r="C36" s="173">
        <v>500</v>
      </c>
      <c r="D36" s="173">
        <v>500</v>
      </c>
    </row>
    <row r="37" spans="1:4" ht="12.75">
      <c r="A37" s="171" t="s">
        <v>853</v>
      </c>
      <c r="B37" s="172" t="s">
        <v>900</v>
      </c>
      <c r="C37" s="173">
        <v>1257547.36</v>
      </c>
      <c r="D37" s="173">
        <v>1257547.36</v>
      </c>
    </row>
    <row r="38" spans="1:4" ht="21">
      <c r="A38" s="171" t="s">
        <v>259</v>
      </c>
      <c r="B38" s="172" t="s">
        <v>260</v>
      </c>
      <c r="C38" s="173">
        <v>1257547.36</v>
      </c>
      <c r="D38" s="173">
        <v>1257547.36</v>
      </c>
    </row>
    <row r="39" spans="1:4" ht="41.25">
      <c r="A39" s="171" t="s">
        <v>566</v>
      </c>
      <c r="B39" s="172" t="s">
        <v>589</v>
      </c>
      <c r="C39" s="173">
        <v>1257547.36</v>
      </c>
      <c r="D39" s="173">
        <v>1257547.36</v>
      </c>
    </row>
    <row r="40" spans="1:4" ht="21">
      <c r="A40" s="171" t="s">
        <v>567</v>
      </c>
      <c r="B40" s="172" t="s">
        <v>590</v>
      </c>
      <c r="C40" s="173">
        <v>1257547.36</v>
      </c>
      <c r="D40" s="173">
        <v>1257547.36</v>
      </c>
    </row>
    <row r="41" spans="1:4" ht="12.75">
      <c r="A41" s="171" t="s">
        <v>468</v>
      </c>
      <c r="B41" s="172" t="s">
        <v>476</v>
      </c>
      <c r="C41" s="173">
        <v>988687.92</v>
      </c>
      <c r="D41" s="173">
        <v>988687.92</v>
      </c>
    </row>
    <row r="42" spans="1:4" ht="30.75">
      <c r="A42" s="171" t="s">
        <v>470</v>
      </c>
      <c r="B42" s="172" t="s">
        <v>477</v>
      </c>
      <c r="C42" s="173">
        <v>268859.44</v>
      </c>
      <c r="D42" s="173">
        <v>268859.44</v>
      </c>
    </row>
    <row r="43" spans="1:4" ht="12.75">
      <c r="A43" s="171" t="s">
        <v>854</v>
      </c>
      <c r="B43" s="172" t="s">
        <v>901</v>
      </c>
      <c r="C43" s="173">
        <v>400000</v>
      </c>
      <c r="D43" s="173">
        <v>0</v>
      </c>
    </row>
    <row r="44" spans="1:4" ht="30.75">
      <c r="A44" s="171" t="s">
        <v>855</v>
      </c>
      <c r="B44" s="172" t="s">
        <v>902</v>
      </c>
      <c r="C44" s="173">
        <v>400000</v>
      </c>
      <c r="D44" s="173">
        <v>0</v>
      </c>
    </row>
    <row r="45" spans="1:4" ht="21">
      <c r="A45" s="171" t="s">
        <v>856</v>
      </c>
      <c r="B45" s="172" t="s">
        <v>903</v>
      </c>
      <c r="C45" s="173">
        <v>400000</v>
      </c>
      <c r="D45" s="173">
        <v>0</v>
      </c>
    </row>
    <row r="46" spans="1:4" ht="12.75">
      <c r="A46" s="171" t="s">
        <v>725</v>
      </c>
      <c r="B46" s="172" t="s">
        <v>904</v>
      </c>
      <c r="C46" s="173">
        <v>400000</v>
      </c>
      <c r="D46" s="173">
        <v>0</v>
      </c>
    </row>
    <row r="47" spans="1:4" ht="12.75">
      <c r="A47" s="171" t="s">
        <v>570</v>
      </c>
      <c r="B47" s="172" t="s">
        <v>905</v>
      </c>
      <c r="C47" s="173">
        <v>400000</v>
      </c>
      <c r="D47" s="173">
        <v>0</v>
      </c>
    </row>
    <row r="48" spans="1:4" ht="12.75">
      <c r="A48" s="171" t="s">
        <v>857</v>
      </c>
      <c r="B48" s="172" t="s">
        <v>906</v>
      </c>
      <c r="C48" s="173">
        <v>400000</v>
      </c>
      <c r="D48" s="173">
        <v>0</v>
      </c>
    </row>
    <row r="49" spans="1:4" ht="12.75">
      <c r="A49" s="171" t="s">
        <v>261</v>
      </c>
      <c r="B49" s="172" t="s">
        <v>262</v>
      </c>
      <c r="C49" s="173">
        <v>14659292.51</v>
      </c>
      <c r="D49" s="173">
        <v>14659292.51</v>
      </c>
    </row>
    <row r="50" spans="1:4" ht="30.75">
      <c r="A50" s="171" t="s">
        <v>858</v>
      </c>
      <c r="B50" s="172" t="s">
        <v>907</v>
      </c>
      <c r="C50" s="173">
        <v>11915998.5</v>
      </c>
      <c r="D50" s="173">
        <v>11915998.5</v>
      </c>
    </row>
    <row r="51" spans="1:4" ht="30.75">
      <c r="A51" s="171" t="s">
        <v>859</v>
      </c>
      <c r="B51" s="172" t="s">
        <v>908</v>
      </c>
      <c r="C51" s="173">
        <v>11915998.5</v>
      </c>
      <c r="D51" s="173">
        <v>11915998.5</v>
      </c>
    </row>
    <row r="52" spans="1:4" ht="30.75">
      <c r="A52" s="171" t="s">
        <v>264</v>
      </c>
      <c r="B52" s="172" t="s">
        <v>265</v>
      </c>
      <c r="C52" s="173">
        <v>11340956.5</v>
      </c>
      <c r="D52" s="173">
        <v>11340956.5</v>
      </c>
    </row>
    <row r="53" spans="1:4" ht="41.25">
      <c r="A53" s="171" t="s">
        <v>566</v>
      </c>
      <c r="B53" s="172" t="s">
        <v>591</v>
      </c>
      <c r="C53" s="173">
        <v>11248584.5</v>
      </c>
      <c r="D53" s="173">
        <v>11248584.5</v>
      </c>
    </row>
    <row r="54" spans="1:4" ht="21">
      <c r="A54" s="171" t="s">
        <v>567</v>
      </c>
      <c r="B54" s="172" t="s">
        <v>592</v>
      </c>
      <c r="C54" s="173">
        <v>11248584.5</v>
      </c>
      <c r="D54" s="173">
        <v>11248584.5</v>
      </c>
    </row>
    <row r="55" spans="1:4" ht="12.75">
      <c r="A55" s="171" t="s">
        <v>468</v>
      </c>
      <c r="B55" s="172" t="s">
        <v>478</v>
      </c>
      <c r="C55" s="173">
        <v>8688676.4</v>
      </c>
      <c r="D55" s="173">
        <v>8688676.4</v>
      </c>
    </row>
    <row r="56" spans="1:4" ht="30.75">
      <c r="A56" s="171" t="s">
        <v>470</v>
      </c>
      <c r="B56" s="172" t="s">
        <v>479</v>
      </c>
      <c r="C56" s="173">
        <v>2559908.1</v>
      </c>
      <c r="D56" s="173">
        <v>2559908.1</v>
      </c>
    </row>
    <row r="57" spans="1:4" ht="21">
      <c r="A57" s="171" t="s">
        <v>568</v>
      </c>
      <c r="B57" s="172" t="s">
        <v>732</v>
      </c>
      <c r="C57" s="173">
        <v>78580</v>
      </c>
      <c r="D57" s="173">
        <v>78580</v>
      </c>
    </row>
    <row r="58" spans="1:4" ht="21">
      <c r="A58" s="171" t="s">
        <v>569</v>
      </c>
      <c r="B58" s="172" t="s">
        <v>733</v>
      </c>
      <c r="C58" s="173">
        <v>78580</v>
      </c>
      <c r="D58" s="173">
        <v>78580</v>
      </c>
    </row>
    <row r="59" spans="1:4" ht="12.75">
      <c r="A59" s="171" t="s">
        <v>472</v>
      </c>
      <c r="B59" s="172" t="s">
        <v>734</v>
      </c>
      <c r="C59" s="173">
        <v>78580</v>
      </c>
      <c r="D59" s="173">
        <v>78580</v>
      </c>
    </row>
    <row r="60" spans="1:4" ht="12.75">
      <c r="A60" s="171" t="s">
        <v>572</v>
      </c>
      <c r="B60" s="172" t="s">
        <v>909</v>
      </c>
      <c r="C60" s="173">
        <v>13792</v>
      </c>
      <c r="D60" s="173">
        <v>13792</v>
      </c>
    </row>
    <row r="61" spans="1:4" ht="12.75">
      <c r="A61" s="171" t="s">
        <v>278</v>
      </c>
      <c r="B61" s="172" t="s">
        <v>910</v>
      </c>
      <c r="C61" s="173">
        <v>13792</v>
      </c>
      <c r="D61" s="173">
        <v>13792</v>
      </c>
    </row>
    <row r="62" spans="1:4" ht="30.75">
      <c r="A62" s="171" t="s">
        <v>266</v>
      </c>
      <c r="B62" s="172" t="s">
        <v>267</v>
      </c>
      <c r="C62" s="173">
        <v>575042</v>
      </c>
      <c r="D62" s="173">
        <v>575042</v>
      </c>
    </row>
    <row r="63" spans="1:4" ht="21">
      <c r="A63" s="171" t="s">
        <v>568</v>
      </c>
      <c r="B63" s="172" t="s">
        <v>593</v>
      </c>
      <c r="C63" s="173">
        <v>572442</v>
      </c>
      <c r="D63" s="173">
        <v>572442</v>
      </c>
    </row>
    <row r="64" spans="1:4" ht="21">
      <c r="A64" s="171" t="s">
        <v>569</v>
      </c>
      <c r="B64" s="172" t="s">
        <v>594</v>
      </c>
      <c r="C64" s="173">
        <v>572442</v>
      </c>
      <c r="D64" s="173">
        <v>572442</v>
      </c>
    </row>
    <row r="65" spans="1:4" ht="12.75">
      <c r="A65" s="171" t="s">
        <v>472</v>
      </c>
      <c r="B65" s="172" t="s">
        <v>480</v>
      </c>
      <c r="C65" s="173">
        <v>572442</v>
      </c>
      <c r="D65" s="173">
        <v>572442</v>
      </c>
    </row>
    <row r="66" spans="1:4" ht="12.75">
      <c r="A66" s="171" t="s">
        <v>570</v>
      </c>
      <c r="B66" s="172" t="s">
        <v>911</v>
      </c>
      <c r="C66" s="173">
        <v>2600</v>
      </c>
      <c r="D66" s="173">
        <v>2600</v>
      </c>
    </row>
    <row r="67" spans="1:4" ht="12.75">
      <c r="A67" s="171" t="s">
        <v>571</v>
      </c>
      <c r="B67" s="172" t="s">
        <v>912</v>
      </c>
      <c r="C67" s="173">
        <v>2600</v>
      </c>
      <c r="D67" s="173">
        <v>2600</v>
      </c>
    </row>
    <row r="68" spans="1:4" ht="12.75">
      <c r="A68" s="171" t="s">
        <v>723</v>
      </c>
      <c r="B68" s="172" t="s">
        <v>913</v>
      </c>
      <c r="C68" s="173">
        <v>2600</v>
      </c>
      <c r="D68" s="173">
        <v>2600</v>
      </c>
    </row>
    <row r="69" spans="1:4" ht="30.75">
      <c r="A69" s="171" t="s">
        <v>860</v>
      </c>
      <c r="B69" s="172" t="s">
        <v>914</v>
      </c>
      <c r="C69" s="173">
        <v>710198.25</v>
      </c>
      <c r="D69" s="173">
        <v>710198.25</v>
      </c>
    </row>
    <row r="70" spans="1:4" ht="21">
      <c r="A70" s="171" t="s">
        <v>861</v>
      </c>
      <c r="B70" s="172" t="s">
        <v>915</v>
      </c>
      <c r="C70" s="173">
        <v>710198.25</v>
      </c>
      <c r="D70" s="173">
        <v>710198.25</v>
      </c>
    </row>
    <row r="71" spans="1:4" ht="12.75">
      <c r="A71" s="171" t="s">
        <v>268</v>
      </c>
      <c r="B71" s="172" t="s">
        <v>269</v>
      </c>
      <c r="C71" s="173">
        <v>710198.25</v>
      </c>
      <c r="D71" s="173">
        <v>710198.25</v>
      </c>
    </row>
    <row r="72" spans="1:4" ht="21">
      <c r="A72" s="171" t="s">
        <v>568</v>
      </c>
      <c r="B72" s="172" t="s">
        <v>595</v>
      </c>
      <c r="C72" s="173">
        <v>710198.25</v>
      </c>
      <c r="D72" s="173">
        <v>710198.25</v>
      </c>
    </row>
    <row r="73" spans="1:4" ht="21">
      <c r="A73" s="171" t="s">
        <v>569</v>
      </c>
      <c r="B73" s="172" t="s">
        <v>596</v>
      </c>
      <c r="C73" s="173">
        <v>710198.25</v>
      </c>
      <c r="D73" s="173">
        <v>710198.25</v>
      </c>
    </row>
    <row r="74" spans="1:4" ht="12.75">
      <c r="A74" s="171" t="s">
        <v>472</v>
      </c>
      <c r="B74" s="172" t="s">
        <v>481</v>
      </c>
      <c r="C74" s="173">
        <v>710198.25</v>
      </c>
      <c r="D74" s="173">
        <v>710198.25</v>
      </c>
    </row>
    <row r="75" spans="1:4" ht="21">
      <c r="A75" s="171" t="s">
        <v>862</v>
      </c>
      <c r="B75" s="172" t="s">
        <v>916</v>
      </c>
      <c r="C75" s="173">
        <v>1378333.31</v>
      </c>
      <c r="D75" s="173">
        <v>1378333.31</v>
      </c>
    </row>
    <row r="76" spans="1:4" ht="21">
      <c r="A76" s="171" t="s">
        <v>863</v>
      </c>
      <c r="B76" s="172" t="s">
        <v>917</v>
      </c>
      <c r="C76" s="173">
        <v>477694</v>
      </c>
      <c r="D76" s="173">
        <v>477694</v>
      </c>
    </row>
    <row r="77" spans="1:4" ht="12.75">
      <c r="A77" s="171" t="s">
        <v>270</v>
      </c>
      <c r="B77" s="172" t="s">
        <v>271</v>
      </c>
      <c r="C77" s="173">
        <v>477694</v>
      </c>
      <c r="D77" s="173">
        <v>477694</v>
      </c>
    </row>
    <row r="78" spans="1:4" ht="21">
      <c r="A78" s="171" t="s">
        <v>568</v>
      </c>
      <c r="B78" s="172" t="s">
        <v>597</v>
      </c>
      <c r="C78" s="173">
        <v>477694</v>
      </c>
      <c r="D78" s="173">
        <v>477694</v>
      </c>
    </row>
    <row r="79" spans="1:4" ht="21">
      <c r="A79" s="171" t="s">
        <v>569</v>
      </c>
      <c r="B79" s="172" t="s">
        <v>598</v>
      </c>
      <c r="C79" s="173">
        <v>477694</v>
      </c>
      <c r="D79" s="173">
        <v>477694</v>
      </c>
    </row>
    <row r="80" spans="1:4" ht="12.75">
      <c r="A80" s="171" t="s">
        <v>472</v>
      </c>
      <c r="B80" s="172" t="s">
        <v>482</v>
      </c>
      <c r="C80" s="173">
        <v>477694</v>
      </c>
      <c r="D80" s="173">
        <v>477694</v>
      </c>
    </row>
    <row r="81" spans="1:4" ht="21">
      <c r="A81" s="171" t="s">
        <v>864</v>
      </c>
      <c r="B81" s="172" t="s">
        <v>918</v>
      </c>
      <c r="C81" s="173">
        <v>288412.5</v>
      </c>
      <c r="D81" s="173">
        <v>288412.5</v>
      </c>
    </row>
    <row r="82" spans="1:4" ht="12.75">
      <c r="A82" s="171" t="s">
        <v>152</v>
      </c>
      <c r="B82" s="172" t="s">
        <v>272</v>
      </c>
      <c r="C82" s="173">
        <v>288412.5</v>
      </c>
      <c r="D82" s="173">
        <v>288412.5</v>
      </c>
    </row>
    <row r="83" spans="1:4" ht="21">
      <c r="A83" s="171" t="s">
        <v>568</v>
      </c>
      <c r="B83" s="172" t="s">
        <v>599</v>
      </c>
      <c r="C83" s="173">
        <v>288412.5</v>
      </c>
      <c r="D83" s="173">
        <v>288412.5</v>
      </c>
    </row>
    <row r="84" spans="1:4" ht="21">
      <c r="A84" s="171" t="s">
        <v>569</v>
      </c>
      <c r="B84" s="172" t="s">
        <v>600</v>
      </c>
      <c r="C84" s="173">
        <v>288412.5</v>
      </c>
      <c r="D84" s="173">
        <v>288412.5</v>
      </c>
    </row>
    <row r="85" spans="1:4" ht="12.75">
      <c r="A85" s="171" t="s">
        <v>472</v>
      </c>
      <c r="B85" s="172" t="s">
        <v>483</v>
      </c>
      <c r="C85" s="173">
        <v>288412.5</v>
      </c>
      <c r="D85" s="173">
        <v>288412.5</v>
      </c>
    </row>
    <row r="86" spans="1:4" ht="12.75">
      <c r="A86" s="171" t="s">
        <v>865</v>
      </c>
      <c r="B86" s="172" t="s">
        <v>919</v>
      </c>
      <c r="C86" s="173">
        <v>612226.81</v>
      </c>
      <c r="D86" s="173">
        <v>612226.81</v>
      </c>
    </row>
    <row r="87" spans="1:4" ht="12.75">
      <c r="A87" s="171" t="s">
        <v>273</v>
      </c>
      <c r="B87" s="172" t="s">
        <v>274</v>
      </c>
      <c r="C87" s="173">
        <v>612226.81</v>
      </c>
      <c r="D87" s="173">
        <v>612226.81</v>
      </c>
    </row>
    <row r="88" spans="1:4" ht="21">
      <c r="A88" s="171" t="s">
        <v>568</v>
      </c>
      <c r="B88" s="172" t="s">
        <v>601</v>
      </c>
      <c r="C88" s="173">
        <v>612226.81</v>
      </c>
      <c r="D88" s="173">
        <v>612226.81</v>
      </c>
    </row>
    <row r="89" spans="1:4" ht="21">
      <c r="A89" s="171" t="s">
        <v>569</v>
      </c>
      <c r="B89" s="172" t="s">
        <v>602</v>
      </c>
      <c r="C89" s="173">
        <v>612226.81</v>
      </c>
      <c r="D89" s="173">
        <v>612226.81</v>
      </c>
    </row>
    <row r="90" spans="1:4" ht="12.75">
      <c r="A90" s="171" t="s">
        <v>472</v>
      </c>
      <c r="B90" s="172" t="s">
        <v>484</v>
      </c>
      <c r="C90" s="173">
        <v>612226.81</v>
      </c>
      <c r="D90" s="173">
        <v>612226.81</v>
      </c>
    </row>
    <row r="91" spans="1:4" ht="30.75">
      <c r="A91" s="171" t="s">
        <v>866</v>
      </c>
      <c r="B91" s="172" t="s">
        <v>920</v>
      </c>
      <c r="C91" s="173">
        <v>297000</v>
      </c>
      <c r="D91" s="173">
        <v>297000</v>
      </c>
    </row>
    <row r="92" spans="1:4" ht="30.75">
      <c r="A92" s="171" t="s">
        <v>867</v>
      </c>
      <c r="B92" s="172" t="s">
        <v>921</v>
      </c>
      <c r="C92" s="173">
        <v>297000</v>
      </c>
      <c r="D92" s="173">
        <v>297000</v>
      </c>
    </row>
    <row r="93" spans="1:4" ht="21">
      <c r="A93" s="171" t="s">
        <v>179</v>
      </c>
      <c r="B93" s="172" t="s">
        <v>275</v>
      </c>
      <c r="C93" s="173">
        <v>297000</v>
      </c>
      <c r="D93" s="173">
        <v>297000</v>
      </c>
    </row>
    <row r="94" spans="1:4" ht="21">
      <c r="A94" s="171" t="s">
        <v>568</v>
      </c>
      <c r="B94" s="172" t="s">
        <v>603</v>
      </c>
      <c r="C94" s="173">
        <v>297000</v>
      </c>
      <c r="D94" s="173">
        <v>297000</v>
      </c>
    </row>
    <row r="95" spans="1:4" ht="21">
      <c r="A95" s="171" t="s">
        <v>569</v>
      </c>
      <c r="B95" s="172" t="s">
        <v>604</v>
      </c>
      <c r="C95" s="173">
        <v>297000</v>
      </c>
      <c r="D95" s="173">
        <v>297000</v>
      </c>
    </row>
    <row r="96" spans="1:4" ht="12.75">
      <c r="A96" s="171" t="s">
        <v>472</v>
      </c>
      <c r="B96" s="172" t="s">
        <v>485</v>
      </c>
      <c r="C96" s="173">
        <v>297000</v>
      </c>
      <c r="D96" s="173">
        <v>297000</v>
      </c>
    </row>
    <row r="97" spans="1:4" ht="30.75">
      <c r="A97" s="171" t="s">
        <v>851</v>
      </c>
      <c r="B97" s="172" t="s">
        <v>922</v>
      </c>
      <c r="C97" s="173">
        <v>357762.45</v>
      </c>
      <c r="D97" s="173">
        <v>357762.45</v>
      </c>
    </row>
    <row r="98" spans="1:4" ht="21">
      <c r="A98" s="171" t="s">
        <v>852</v>
      </c>
      <c r="B98" s="172" t="s">
        <v>923</v>
      </c>
      <c r="C98" s="173">
        <v>357762.45</v>
      </c>
      <c r="D98" s="173">
        <v>357762.45</v>
      </c>
    </row>
    <row r="99" spans="1:4" ht="12.75">
      <c r="A99" s="171" t="s">
        <v>276</v>
      </c>
      <c r="B99" s="172" t="s">
        <v>277</v>
      </c>
      <c r="C99" s="173">
        <v>357762.45</v>
      </c>
      <c r="D99" s="173">
        <v>357762.45</v>
      </c>
    </row>
    <row r="100" spans="1:4" ht="21">
      <c r="A100" s="171" t="s">
        <v>568</v>
      </c>
      <c r="B100" s="172" t="s">
        <v>605</v>
      </c>
      <c r="C100" s="173">
        <v>205286.45</v>
      </c>
      <c r="D100" s="173">
        <v>205286.45</v>
      </c>
    </row>
    <row r="101" spans="1:4" ht="21">
      <c r="A101" s="171" t="s">
        <v>569</v>
      </c>
      <c r="B101" s="172" t="s">
        <v>606</v>
      </c>
      <c r="C101" s="173">
        <v>205286.45</v>
      </c>
      <c r="D101" s="173">
        <v>205286.45</v>
      </c>
    </row>
    <row r="102" spans="1:4" ht="12.75">
      <c r="A102" s="171" t="s">
        <v>472</v>
      </c>
      <c r="B102" s="172" t="s">
        <v>486</v>
      </c>
      <c r="C102" s="173">
        <v>205286.45</v>
      </c>
      <c r="D102" s="173">
        <v>205286.45</v>
      </c>
    </row>
    <row r="103" spans="1:4" ht="12.75">
      <c r="A103" s="171" t="s">
        <v>570</v>
      </c>
      <c r="B103" s="172" t="s">
        <v>607</v>
      </c>
      <c r="C103" s="173">
        <v>152476</v>
      </c>
      <c r="D103" s="173">
        <v>152476</v>
      </c>
    </row>
    <row r="104" spans="1:4" ht="12.75">
      <c r="A104" s="171" t="s">
        <v>868</v>
      </c>
      <c r="B104" s="172" t="s">
        <v>924</v>
      </c>
      <c r="C104" s="173">
        <v>141000</v>
      </c>
      <c r="D104" s="173">
        <v>141000</v>
      </c>
    </row>
    <row r="105" spans="1:4" ht="21">
      <c r="A105" s="171" t="s">
        <v>869</v>
      </c>
      <c r="B105" s="172" t="s">
        <v>925</v>
      </c>
      <c r="C105" s="173">
        <v>141000</v>
      </c>
      <c r="D105" s="173">
        <v>141000</v>
      </c>
    </row>
    <row r="106" spans="1:4" ht="12.75">
      <c r="A106" s="171" t="s">
        <v>571</v>
      </c>
      <c r="B106" s="172" t="s">
        <v>608</v>
      </c>
      <c r="C106" s="173">
        <v>11476</v>
      </c>
      <c r="D106" s="173">
        <v>11476</v>
      </c>
    </row>
    <row r="107" spans="1:4" ht="12.75">
      <c r="A107" s="171" t="s">
        <v>723</v>
      </c>
      <c r="B107" s="172" t="s">
        <v>735</v>
      </c>
      <c r="C107" s="173">
        <v>850</v>
      </c>
      <c r="D107" s="173">
        <v>850</v>
      </c>
    </row>
    <row r="108" spans="1:4" ht="12.75">
      <c r="A108" s="171" t="s">
        <v>474</v>
      </c>
      <c r="B108" s="172" t="s">
        <v>487</v>
      </c>
      <c r="C108" s="173">
        <v>10626</v>
      </c>
      <c r="D108" s="173">
        <v>10626</v>
      </c>
    </row>
    <row r="109" spans="1:4" ht="12.75">
      <c r="A109" s="171" t="s">
        <v>279</v>
      </c>
      <c r="B109" s="172" t="s">
        <v>280</v>
      </c>
      <c r="C109" s="173">
        <v>406500</v>
      </c>
      <c r="D109" s="173">
        <v>379404.95</v>
      </c>
    </row>
    <row r="110" spans="1:4" ht="12.75">
      <c r="A110" s="171" t="s">
        <v>281</v>
      </c>
      <c r="B110" s="172" t="s">
        <v>282</v>
      </c>
      <c r="C110" s="173">
        <v>406500</v>
      </c>
      <c r="D110" s="173">
        <v>379404.95</v>
      </c>
    </row>
    <row r="111" spans="1:4" ht="21">
      <c r="A111" s="171" t="s">
        <v>870</v>
      </c>
      <c r="B111" s="172" t="s">
        <v>926</v>
      </c>
      <c r="C111" s="173">
        <v>406500</v>
      </c>
      <c r="D111" s="173">
        <v>379404.95</v>
      </c>
    </row>
    <row r="112" spans="1:4" ht="12.75">
      <c r="A112" s="171" t="s">
        <v>871</v>
      </c>
      <c r="B112" s="172" t="s">
        <v>927</v>
      </c>
      <c r="C112" s="173">
        <v>406500</v>
      </c>
      <c r="D112" s="173">
        <v>379404.95</v>
      </c>
    </row>
    <row r="113" spans="1:4" ht="21">
      <c r="A113" s="171" t="s">
        <v>283</v>
      </c>
      <c r="B113" s="172" t="s">
        <v>284</v>
      </c>
      <c r="C113" s="173">
        <v>406500</v>
      </c>
      <c r="D113" s="173">
        <v>379404.95</v>
      </c>
    </row>
    <row r="114" spans="1:4" ht="41.25">
      <c r="A114" s="171" t="s">
        <v>566</v>
      </c>
      <c r="B114" s="172" t="s">
        <v>609</v>
      </c>
      <c r="C114" s="173">
        <v>374031</v>
      </c>
      <c r="D114" s="173">
        <v>370734.85</v>
      </c>
    </row>
    <row r="115" spans="1:4" ht="21">
      <c r="A115" s="171" t="s">
        <v>567</v>
      </c>
      <c r="B115" s="172" t="s">
        <v>610</v>
      </c>
      <c r="C115" s="173">
        <v>374031</v>
      </c>
      <c r="D115" s="173">
        <v>370734.85</v>
      </c>
    </row>
    <row r="116" spans="1:4" ht="12.75">
      <c r="A116" s="171" t="s">
        <v>468</v>
      </c>
      <c r="B116" s="172" t="s">
        <v>488</v>
      </c>
      <c r="C116" s="173">
        <v>284970</v>
      </c>
      <c r="D116" s="173">
        <v>284970</v>
      </c>
    </row>
    <row r="117" spans="1:4" ht="21">
      <c r="A117" s="171" t="s">
        <v>489</v>
      </c>
      <c r="B117" s="172" t="s">
        <v>490</v>
      </c>
      <c r="C117" s="173">
        <v>3000</v>
      </c>
      <c r="D117" s="173">
        <v>2155</v>
      </c>
    </row>
    <row r="118" spans="1:4" ht="30.75">
      <c r="A118" s="171" t="s">
        <v>470</v>
      </c>
      <c r="B118" s="172" t="s">
        <v>491</v>
      </c>
      <c r="C118" s="173">
        <v>86061</v>
      </c>
      <c r="D118" s="173">
        <v>83609.85</v>
      </c>
    </row>
    <row r="119" spans="1:4" ht="21">
      <c r="A119" s="171" t="s">
        <v>568</v>
      </c>
      <c r="B119" s="172" t="s">
        <v>611</v>
      </c>
      <c r="C119" s="173">
        <v>32469</v>
      </c>
      <c r="D119" s="173">
        <v>8670.1</v>
      </c>
    </row>
    <row r="120" spans="1:4" ht="21">
      <c r="A120" s="171" t="s">
        <v>569</v>
      </c>
      <c r="B120" s="172" t="s">
        <v>612</v>
      </c>
      <c r="C120" s="173">
        <v>32469</v>
      </c>
      <c r="D120" s="173">
        <v>8670.1</v>
      </c>
    </row>
    <row r="121" spans="1:4" ht="12.75">
      <c r="A121" s="171" t="s">
        <v>472</v>
      </c>
      <c r="B121" s="172" t="s">
        <v>492</v>
      </c>
      <c r="C121" s="173">
        <v>32469</v>
      </c>
      <c r="D121" s="173">
        <v>8670.1</v>
      </c>
    </row>
    <row r="122" spans="1:4" ht="21">
      <c r="A122" s="171" t="s">
        <v>285</v>
      </c>
      <c r="B122" s="172" t="s">
        <v>286</v>
      </c>
      <c r="C122" s="173">
        <v>4196231.72</v>
      </c>
      <c r="D122" s="173">
        <v>4185345.3200000003</v>
      </c>
    </row>
    <row r="123" spans="1:4" ht="21">
      <c r="A123" s="171" t="s">
        <v>724</v>
      </c>
      <c r="B123" s="172" t="s">
        <v>287</v>
      </c>
      <c r="C123" s="173">
        <v>4196231.72</v>
      </c>
      <c r="D123" s="173">
        <v>4185345.3200000003</v>
      </c>
    </row>
    <row r="124" spans="1:4" ht="30.75">
      <c r="A124" s="171" t="s">
        <v>855</v>
      </c>
      <c r="B124" s="172" t="s">
        <v>928</v>
      </c>
      <c r="C124" s="173">
        <v>4196231.72</v>
      </c>
      <c r="D124" s="173">
        <v>4185345.3200000003</v>
      </c>
    </row>
    <row r="125" spans="1:4" ht="21">
      <c r="A125" s="171" t="s">
        <v>856</v>
      </c>
      <c r="B125" s="172" t="s">
        <v>929</v>
      </c>
      <c r="C125" s="173">
        <v>4196231.72</v>
      </c>
      <c r="D125" s="173">
        <v>4185345.3200000003</v>
      </c>
    </row>
    <row r="126" spans="1:4" ht="12.75">
      <c r="A126" s="171" t="s">
        <v>573</v>
      </c>
      <c r="B126" s="172" t="s">
        <v>736</v>
      </c>
      <c r="C126" s="173">
        <v>30000</v>
      </c>
      <c r="D126" s="173">
        <v>30000</v>
      </c>
    </row>
    <row r="127" spans="1:4" ht="21">
      <c r="A127" s="171" t="s">
        <v>568</v>
      </c>
      <c r="B127" s="172" t="s">
        <v>737</v>
      </c>
      <c r="C127" s="173">
        <v>30000</v>
      </c>
      <c r="D127" s="173">
        <v>30000</v>
      </c>
    </row>
    <row r="128" spans="1:4" ht="21">
      <c r="A128" s="171" t="s">
        <v>569</v>
      </c>
      <c r="B128" s="172" t="s">
        <v>738</v>
      </c>
      <c r="C128" s="173">
        <v>30000</v>
      </c>
      <c r="D128" s="173">
        <v>30000</v>
      </c>
    </row>
    <row r="129" spans="1:4" ht="12.75">
      <c r="A129" s="171" t="s">
        <v>472</v>
      </c>
      <c r="B129" s="172" t="s">
        <v>739</v>
      </c>
      <c r="C129" s="173">
        <v>30000</v>
      </c>
      <c r="D129" s="173">
        <v>30000</v>
      </c>
    </row>
    <row r="130" spans="1:4" ht="12.75">
      <c r="A130" s="171" t="s">
        <v>165</v>
      </c>
      <c r="B130" s="172" t="s">
        <v>740</v>
      </c>
      <c r="C130" s="173">
        <v>1860109.01</v>
      </c>
      <c r="D130" s="173">
        <v>1860109.01</v>
      </c>
    </row>
    <row r="131" spans="1:4" ht="41.25">
      <c r="A131" s="171" t="s">
        <v>566</v>
      </c>
      <c r="B131" s="172" t="s">
        <v>741</v>
      </c>
      <c r="C131" s="173">
        <v>1860109.01</v>
      </c>
      <c r="D131" s="173">
        <v>1860109.01</v>
      </c>
    </row>
    <row r="132" spans="1:4" ht="21">
      <c r="A132" s="171" t="s">
        <v>567</v>
      </c>
      <c r="B132" s="172" t="s">
        <v>742</v>
      </c>
      <c r="C132" s="173">
        <v>1860109.01</v>
      </c>
      <c r="D132" s="173">
        <v>1860109.01</v>
      </c>
    </row>
    <row r="133" spans="1:4" ht="12.75">
      <c r="A133" s="171" t="s">
        <v>468</v>
      </c>
      <c r="B133" s="172" t="s">
        <v>743</v>
      </c>
      <c r="C133" s="173">
        <v>1434489.71</v>
      </c>
      <c r="D133" s="173">
        <v>1434489.71</v>
      </c>
    </row>
    <row r="134" spans="1:4" ht="30.75">
      <c r="A134" s="171" t="s">
        <v>470</v>
      </c>
      <c r="B134" s="172" t="s">
        <v>744</v>
      </c>
      <c r="C134" s="173">
        <v>425619.3</v>
      </c>
      <c r="D134" s="173">
        <v>425619.3</v>
      </c>
    </row>
    <row r="135" spans="1:4" ht="12.75">
      <c r="A135" s="171" t="s">
        <v>166</v>
      </c>
      <c r="B135" s="172" t="s">
        <v>745</v>
      </c>
      <c r="C135" s="173">
        <v>387900</v>
      </c>
      <c r="D135" s="173">
        <v>387900</v>
      </c>
    </row>
    <row r="136" spans="1:4" ht="41.25">
      <c r="A136" s="171" t="s">
        <v>566</v>
      </c>
      <c r="B136" s="172" t="s">
        <v>746</v>
      </c>
      <c r="C136" s="173">
        <v>365900</v>
      </c>
      <c r="D136" s="173">
        <v>365900</v>
      </c>
    </row>
    <row r="137" spans="1:4" ht="21">
      <c r="A137" s="171" t="s">
        <v>567</v>
      </c>
      <c r="B137" s="172" t="s">
        <v>747</v>
      </c>
      <c r="C137" s="173">
        <v>365900</v>
      </c>
      <c r="D137" s="173">
        <v>365900</v>
      </c>
    </row>
    <row r="138" spans="1:4" ht="21">
      <c r="A138" s="171" t="s">
        <v>850</v>
      </c>
      <c r="B138" s="172" t="s">
        <v>748</v>
      </c>
      <c r="C138" s="173">
        <v>365900</v>
      </c>
      <c r="D138" s="173">
        <v>365900</v>
      </c>
    </row>
    <row r="139" spans="1:4" ht="21">
      <c r="A139" s="171" t="s">
        <v>568</v>
      </c>
      <c r="B139" s="172" t="s">
        <v>749</v>
      </c>
      <c r="C139" s="173">
        <v>22000</v>
      </c>
      <c r="D139" s="173">
        <v>22000</v>
      </c>
    </row>
    <row r="140" spans="1:4" ht="21">
      <c r="A140" s="171" t="s">
        <v>569</v>
      </c>
      <c r="B140" s="172" t="s">
        <v>750</v>
      </c>
      <c r="C140" s="173">
        <v>22000</v>
      </c>
      <c r="D140" s="173">
        <v>22000</v>
      </c>
    </row>
    <row r="141" spans="1:4" ht="12.75">
      <c r="A141" s="171" t="s">
        <v>472</v>
      </c>
      <c r="B141" s="172" t="s">
        <v>751</v>
      </c>
      <c r="C141" s="173">
        <v>22000</v>
      </c>
      <c r="D141" s="173">
        <v>22000</v>
      </c>
    </row>
    <row r="142" spans="1:4" ht="21">
      <c r="A142" s="171" t="s">
        <v>169</v>
      </c>
      <c r="B142" s="172" t="s">
        <v>752</v>
      </c>
      <c r="C142" s="173">
        <v>369650</v>
      </c>
      <c r="D142" s="173">
        <v>369650</v>
      </c>
    </row>
    <row r="143" spans="1:4" ht="21">
      <c r="A143" s="171" t="s">
        <v>568</v>
      </c>
      <c r="B143" s="172" t="s">
        <v>753</v>
      </c>
      <c r="C143" s="173">
        <v>369650</v>
      </c>
      <c r="D143" s="173">
        <v>369650</v>
      </c>
    </row>
    <row r="144" spans="1:4" ht="21">
      <c r="A144" s="171" t="s">
        <v>569</v>
      </c>
      <c r="B144" s="172" t="s">
        <v>754</v>
      </c>
      <c r="C144" s="173">
        <v>369650</v>
      </c>
      <c r="D144" s="173">
        <v>369650</v>
      </c>
    </row>
    <row r="145" spans="1:4" ht="12.75">
      <c r="A145" s="171" t="s">
        <v>472</v>
      </c>
      <c r="B145" s="172" t="s">
        <v>755</v>
      </c>
      <c r="C145" s="173">
        <v>369650</v>
      </c>
      <c r="D145" s="173">
        <v>369650</v>
      </c>
    </row>
    <row r="146" spans="1:4" ht="21">
      <c r="A146" s="171" t="s">
        <v>288</v>
      </c>
      <c r="B146" s="172" t="s">
        <v>289</v>
      </c>
      <c r="C146" s="173">
        <v>1264285.18</v>
      </c>
      <c r="D146" s="173">
        <v>1253398.78</v>
      </c>
    </row>
    <row r="147" spans="1:4" ht="41.25">
      <c r="A147" s="171" t="s">
        <v>566</v>
      </c>
      <c r="B147" s="172" t="s">
        <v>613</v>
      </c>
      <c r="C147" s="173">
        <v>402777.14</v>
      </c>
      <c r="D147" s="173">
        <v>402777.14</v>
      </c>
    </row>
    <row r="148" spans="1:4" ht="21">
      <c r="A148" s="171" t="s">
        <v>567</v>
      </c>
      <c r="B148" s="172" t="s">
        <v>614</v>
      </c>
      <c r="C148" s="173">
        <v>402777.14</v>
      </c>
      <c r="D148" s="173">
        <v>402777.14</v>
      </c>
    </row>
    <row r="149" spans="1:4" ht="21">
      <c r="A149" s="171" t="s">
        <v>850</v>
      </c>
      <c r="B149" s="172" t="s">
        <v>493</v>
      </c>
      <c r="C149" s="173">
        <v>402777.14</v>
      </c>
      <c r="D149" s="173">
        <v>402777.14</v>
      </c>
    </row>
    <row r="150" spans="1:4" ht="21">
      <c r="A150" s="171" t="s">
        <v>568</v>
      </c>
      <c r="B150" s="172" t="s">
        <v>615</v>
      </c>
      <c r="C150" s="173">
        <v>861508.04</v>
      </c>
      <c r="D150" s="173">
        <v>850621.64</v>
      </c>
    </row>
    <row r="151" spans="1:4" ht="21">
      <c r="A151" s="171" t="s">
        <v>569</v>
      </c>
      <c r="B151" s="172" t="s">
        <v>616</v>
      </c>
      <c r="C151" s="173">
        <v>861508.04</v>
      </c>
      <c r="D151" s="173">
        <v>850621.64</v>
      </c>
    </row>
    <row r="152" spans="1:4" ht="12.75">
      <c r="A152" s="171" t="s">
        <v>472</v>
      </c>
      <c r="B152" s="172" t="s">
        <v>494</v>
      </c>
      <c r="C152" s="173">
        <v>808459.54</v>
      </c>
      <c r="D152" s="173">
        <v>797573.14</v>
      </c>
    </row>
    <row r="153" spans="1:4" ht="12.75">
      <c r="A153" s="171" t="s">
        <v>722</v>
      </c>
      <c r="B153" s="172" t="s">
        <v>756</v>
      </c>
      <c r="C153" s="173">
        <v>53048.5</v>
      </c>
      <c r="D153" s="173">
        <v>53048.5</v>
      </c>
    </row>
    <row r="154" spans="1:4" ht="21">
      <c r="A154" s="171" t="s">
        <v>170</v>
      </c>
      <c r="B154" s="172" t="s">
        <v>757</v>
      </c>
      <c r="C154" s="173">
        <v>284287.53</v>
      </c>
      <c r="D154" s="173">
        <v>284287.53</v>
      </c>
    </row>
    <row r="155" spans="1:4" ht="41.25">
      <c r="A155" s="171" t="s">
        <v>566</v>
      </c>
      <c r="B155" s="172" t="s">
        <v>758</v>
      </c>
      <c r="C155" s="173">
        <v>284287.53</v>
      </c>
      <c r="D155" s="173">
        <v>284287.53</v>
      </c>
    </row>
    <row r="156" spans="1:4" ht="21">
      <c r="A156" s="171" t="s">
        <v>567</v>
      </c>
      <c r="B156" s="172" t="s">
        <v>759</v>
      </c>
      <c r="C156" s="173">
        <v>284287.53</v>
      </c>
      <c r="D156" s="173">
        <v>284287.53</v>
      </c>
    </row>
    <row r="157" spans="1:4" ht="21">
      <c r="A157" s="171" t="s">
        <v>850</v>
      </c>
      <c r="B157" s="172" t="s">
        <v>760</v>
      </c>
      <c r="C157" s="173">
        <v>284287.53</v>
      </c>
      <c r="D157" s="173">
        <v>284287.53</v>
      </c>
    </row>
    <row r="158" spans="1:4" ht="12.75">
      <c r="A158" s="171" t="s">
        <v>290</v>
      </c>
      <c r="B158" s="172" t="s">
        <v>291</v>
      </c>
      <c r="C158" s="173">
        <v>26275870.51</v>
      </c>
      <c r="D158" s="173">
        <v>25811870.51</v>
      </c>
    </row>
    <row r="159" spans="1:4" ht="12.75">
      <c r="A159" s="171" t="s">
        <v>726</v>
      </c>
      <c r="B159" s="172" t="s">
        <v>761</v>
      </c>
      <c r="C159" s="173">
        <v>990658.73</v>
      </c>
      <c r="D159" s="173">
        <v>526658.73</v>
      </c>
    </row>
    <row r="160" spans="1:4" ht="30.75">
      <c r="A160" s="171" t="s">
        <v>866</v>
      </c>
      <c r="B160" s="172" t="s">
        <v>930</v>
      </c>
      <c r="C160" s="173">
        <v>990658.73</v>
      </c>
      <c r="D160" s="173">
        <v>526658.73</v>
      </c>
    </row>
    <row r="161" spans="1:4" ht="30.75">
      <c r="A161" s="171" t="s">
        <v>867</v>
      </c>
      <c r="B161" s="172" t="s">
        <v>931</v>
      </c>
      <c r="C161" s="173">
        <v>990658.73</v>
      </c>
      <c r="D161" s="173">
        <v>526658.73</v>
      </c>
    </row>
    <row r="162" spans="1:4" ht="21">
      <c r="A162" s="171" t="s">
        <v>179</v>
      </c>
      <c r="B162" s="172" t="s">
        <v>762</v>
      </c>
      <c r="C162" s="173">
        <v>990658.73</v>
      </c>
      <c r="D162" s="173">
        <v>526658.73</v>
      </c>
    </row>
    <row r="163" spans="1:4" ht="21">
      <c r="A163" s="171" t="s">
        <v>568</v>
      </c>
      <c r="B163" s="172" t="s">
        <v>763</v>
      </c>
      <c r="C163" s="173">
        <v>990658.73</v>
      </c>
      <c r="D163" s="173">
        <v>526658.73</v>
      </c>
    </row>
    <row r="164" spans="1:4" ht="21">
      <c r="A164" s="171" t="s">
        <v>569</v>
      </c>
      <c r="B164" s="172" t="s">
        <v>764</v>
      </c>
      <c r="C164" s="173">
        <v>990658.73</v>
      </c>
      <c r="D164" s="173">
        <v>526658.73</v>
      </c>
    </row>
    <row r="165" spans="1:4" ht="12.75">
      <c r="A165" s="171" t="s">
        <v>472</v>
      </c>
      <c r="B165" s="172" t="s">
        <v>765</v>
      </c>
      <c r="C165" s="173">
        <v>990658.73</v>
      </c>
      <c r="D165" s="173">
        <v>526658.73</v>
      </c>
    </row>
    <row r="166" spans="1:4" ht="12.75">
      <c r="A166" s="171" t="s">
        <v>292</v>
      </c>
      <c r="B166" s="172" t="s">
        <v>293</v>
      </c>
      <c r="C166" s="173">
        <v>24018569.240000002</v>
      </c>
      <c r="D166" s="173">
        <v>24018569.240000002</v>
      </c>
    </row>
    <row r="167" spans="1:4" ht="30.75">
      <c r="A167" s="171" t="s">
        <v>872</v>
      </c>
      <c r="B167" s="172" t="s">
        <v>932</v>
      </c>
      <c r="C167" s="173">
        <v>24018569.240000002</v>
      </c>
      <c r="D167" s="173">
        <v>24018569.240000002</v>
      </c>
    </row>
    <row r="168" spans="1:4" ht="21">
      <c r="A168" s="171" t="s">
        <v>873</v>
      </c>
      <c r="B168" s="172" t="s">
        <v>933</v>
      </c>
      <c r="C168" s="173">
        <v>24018569.240000002</v>
      </c>
      <c r="D168" s="173">
        <v>24018569.240000002</v>
      </c>
    </row>
    <row r="169" spans="1:4" ht="12.75">
      <c r="A169" s="171" t="s">
        <v>176</v>
      </c>
      <c r="B169" s="172" t="s">
        <v>294</v>
      </c>
      <c r="C169" s="173">
        <v>15402768.71</v>
      </c>
      <c r="D169" s="173">
        <v>15402768.71</v>
      </c>
    </row>
    <row r="170" spans="1:4" ht="21">
      <c r="A170" s="171" t="s">
        <v>568</v>
      </c>
      <c r="B170" s="172" t="s">
        <v>617</v>
      </c>
      <c r="C170" s="173">
        <v>15402768.71</v>
      </c>
      <c r="D170" s="173">
        <v>15402768.71</v>
      </c>
    </row>
    <row r="171" spans="1:4" ht="21">
      <c r="A171" s="171" t="s">
        <v>569</v>
      </c>
      <c r="B171" s="172" t="s">
        <v>618</v>
      </c>
      <c r="C171" s="173">
        <v>15402768.71</v>
      </c>
      <c r="D171" s="173">
        <v>15402768.71</v>
      </c>
    </row>
    <row r="172" spans="1:4" ht="12.75">
      <c r="A172" s="171" t="s">
        <v>472</v>
      </c>
      <c r="B172" s="172" t="s">
        <v>495</v>
      </c>
      <c r="C172" s="173">
        <v>15402768.71</v>
      </c>
      <c r="D172" s="173">
        <v>15402768.71</v>
      </c>
    </row>
    <row r="173" spans="1:4" ht="12.75">
      <c r="A173" s="171" t="s">
        <v>177</v>
      </c>
      <c r="B173" s="172" t="s">
        <v>295</v>
      </c>
      <c r="C173" s="173">
        <v>4280080.28</v>
      </c>
      <c r="D173" s="173">
        <v>4280080.28</v>
      </c>
    </row>
    <row r="174" spans="1:4" ht="21">
      <c r="A174" s="171" t="s">
        <v>568</v>
      </c>
      <c r="B174" s="172" t="s">
        <v>619</v>
      </c>
      <c r="C174" s="173">
        <v>4280080.28</v>
      </c>
      <c r="D174" s="173">
        <v>4280080.28</v>
      </c>
    </row>
    <row r="175" spans="1:4" ht="21">
      <c r="A175" s="171" t="s">
        <v>569</v>
      </c>
      <c r="B175" s="172" t="s">
        <v>620</v>
      </c>
      <c r="C175" s="173">
        <v>4280080.28</v>
      </c>
      <c r="D175" s="173">
        <v>4280080.28</v>
      </c>
    </row>
    <row r="176" spans="1:4" ht="12.75">
      <c r="A176" s="171" t="s">
        <v>472</v>
      </c>
      <c r="B176" s="172" t="s">
        <v>496</v>
      </c>
      <c r="C176" s="173">
        <v>4280080.28</v>
      </c>
      <c r="D176" s="173">
        <v>4280080.28</v>
      </c>
    </row>
    <row r="177" spans="1:4" ht="12.75">
      <c r="A177" s="171" t="s">
        <v>296</v>
      </c>
      <c r="B177" s="172" t="s">
        <v>297</v>
      </c>
      <c r="C177" s="173">
        <v>278729.25</v>
      </c>
      <c r="D177" s="173">
        <v>278729.25</v>
      </c>
    </row>
    <row r="178" spans="1:4" ht="21">
      <c r="A178" s="171" t="s">
        <v>568</v>
      </c>
      <c r="B178" s="172" t="s">
        <v>621</v>
      </c>
      <c r="C178" s="173">
        <v>278729.25</v>
      </c>
      <c r="D178" s="173">
        <v>278729.25</v>
      </c>
    </row>
    <row r="179" spans="1:4" ht="21">
      <c r="A179" s="171" t="s">
        <v>569</v>
      </c>
      <c r="B179" s="172" t="s">
        <v>622</v>
      </c>
      <c r="C179" s="173">
        <v>278729.25</v>
      </c>
      <c r="D179" s="173">
        <v>278729.25</v>
      </c>
    </row>
    <row r="180" spans="1:4" ht="12.75">
      <c r="A180" s="171" t="s">
        <v>472</v>
      </c>
      <c r="B180" s="172" t="s">
        <v>497</v>
      </c>
      <c r="C180" s="173">
        <v>278729.25</v>
      </c>
      <c r="D180" s="173">
        <v>278729.25</v>
      </c>
    </row>
    <row r="181" spans="1:4" ht="30.75">
      <c r="A181" s="171" t="s">
        <v>298</v>
      </c>
      <c r="B181" s="172" t="s">
        <v>299</v>
      </c>
      <c r="C181" s="173">
        <v>4056991</v>
      </c>
      <c r="D181" s="173">
        <v>4056991</v>
      </c>
    </row>
    <row r="182" spans="1:4" ht="21">
      <c r="A182" s="171" t="s">
        <v>568</v>
      </c>
      <c r="B182" s="172" t="s">
        <v>623</v>
      </c>
      <c r="C182" s="173">
        <v>4056991</v>
      </c>
      <c r="D182" s="173">
        <v>4056991</v>
      </c>
    </row>
    <row r="183" spans="1:4" ht="21">
      <c r="A183" s="171" t="s">
        <v>569</v>
      </c>
      <c r="B183" s="172" t="s">
        <v>624</v>
      </c>
      <c r="C183" s="173">
        <v>4056991</v>
      </c>
      <c r="D183" s="173">
        <v>4056991</v>
      </c>
    </row>
    <row r="184" spans="1:4" ht="12.75">
      <c r="A184" s="171" t="s">
        <v>472</v>
      </c>
      <c r="B184" s="172" t="s">
        <v>498</v>
      </c>
      <c r="C184" s="173">
        <v>4056991</v>
      </c>
      <c r="D184" s="173">
        <v>4056991</v>
      </c>
    </row>
    <row r="185" spans="1:4" ht="12.75">
      <c r="A185" s="171" t="s">
        <v>300</v>
      </c>
      <c r="B185" s="172" t="s">
        <v>301</v>
      </c>
      <c r="C185" s="173">
        <v>1266642.54</v>
      </c>
      <c r="D185" s="173">
        <v>1266642.54</v>
      </c>
    </row>
    <row r="186" spans="1:4" ht="30.75">
      <c r="A186" s="171" t="s">
        <v>866</v>
      </c>
      <c r="B186" s="172" t="s">
        <v>934</v>
      </c>
      <c r="C186" s="173">
        <v>1266642.54</v>
      </c>
      <c r="D186" s="173">
        <v>1266642.54</v>
      </c>
    </row>
    <row r="187" spans="1:4" ht="30.75">
      <c r="A187" s="171" t="s">
        <v>867</v>
      </c>
      <c r="B187" s="172" t="s">
        <v>935</v>
      </c>
      <c r="C187" s="173">
        <v>1266642.54</v>
      </c>
      <c r="D187" s="173">
        <v>1266642.54</v>
      </c>
    </row>
    <row r="188" spans="1:4" ht="30.75">
      <c r="A188" s="171" t="s">
        <v>874</v>
      </c>
      <c r="B188" s="172" t="s">
        <v>936</v>
      </c>
      <c r="C188" s="173">
        <v>40000</v>
      </c>
      <c r="D188" s="173">
        <v>40000</v>
      </c>
    </row>
    <row r="189" spans="1:4" ht="21">
      <c r="A189" s="171" t="s">
        <v>568</v>
      </c>
      <c r="B189" s="172" t="s">
        <v>937</v>
      </c>
      <c r="C189" s="173">
        <v>40000</v>
      </c>
      <c r="D189" s="173">
        <v>40000</v>
      </c>
    </row>
    <row r="190" spans="1:4" ht="21">
      <c r="A190" s="171" t="s">
        <v>569</v>
      </c>
      <c r="B190" s="172" t="s">
        <v>938</v>
      </c>
      <c r="C190" s="173">
        <v>40000</v>
      </c>
      <c r="D190" s="173">
        <v>40000</v>
      </c>
    </row>
    <row r="191" spans="1:4" ht="12.75">
      <c r="A191" s="171" t="s">
        <v>472</v>
      </c>
      <c r="B191" s="172" t="s">
        <v>939</v>
      </c>
      <c r="C191" s="173">
        <v>40000</v>
      </c>
      <c r="D191" s="173">
        <v>40000</v>
      </c>
    </row>
    <row r="192" spans="1:4" ht="21">
      <c r="A192" s="171" t="s">
        <v>179</v>
      </c>
      <c r="B192" s="172" t="s">
        <v>766</v>
      </c>
      <c r="C192" s="173">
        <v>64642.54</v>
      </c>
      <c r="D192" s="173">
        <v>64642.54</v>
      </c>
    </row>
    <row r="193" spans="1:4" ht="21">
      <c r="A193" s="171" t="s">
        <v>568</v>
      </c>
      <c r="B193" s="172" t="s">
        <v>767</v>
      </c>
      <c r="C193" s="173">
        <v>64642.54</v>
      </c>
      <c r="D193" s="173">
        <v>64642.54</v>
      </c>
    </row>
    <row r="194" spans="1:4" ht="21">
      <c r="A194" s="171" t="s">
        <v>569</v>
      </c>
      <c r="B194" s="172" t="s">
        <v>768</v>
      </c>
      <c r="C194" s="173">
        <v>64642.54</v>
      </c>
      <c r="D194" s="173">
        <v>64642.54</v>
      </c>
    </row>
    <row r="195" spans="1:4" ht="12.75">
      <c r="A195" s="171" t="s">
        <v>472</v>
      </c>
      <c r="B195" s="172" t="s">
        <v>769</v>
      </c>
      <c r="C195" s="173">
        <v>64642.54</v>
      </c>
      <c r="D195" s="173">
        <v>64642.54</v>
      </c>
    </row>
    <row r="196" spans="1:4" ht="21">
      <c r="A196" s="171" t="s">
        <v>302</v>
      </c>
      <c r="B196" s="172" t="s">
        <v>303</v>
      </c>
      <c r="C196" s="173">
        <v>984222.22</v>
      </c>
      <c r="D196" s="173">
        <v>984222.22</v>
      </c>
    </row>
    <row r="197" spans="1:4" ht="21">
      <c r="A197" s="171" t="s">
        <v>568</v>
      </c>
      <c r="B197" s="172" t="s">
        <v>625</v>
      </c>
      <c r="C197" s="173">
        <v>984222.22</v>
      </c>
      <c r="D197" s="173">
        <v>984222.22</v>
      </c>
    </row>
    <row r="198" spans="1:4" ht="21">
      <c r="A198" s="171" t="s">
        <v>569</v>
      </c>
      <c r="B198" s="172" t="s">
        <v>626</v>
      </c>
      <c r="C198" s="173">
        <v>984222.22</v>
      </c>
      <c r="D198" s="173">
        <v>984222.22</v>
      </c>
    </row>
    <row r="199" spans="1:4" ht="12.75">
      <c r="A199" s="171" t="s">
        <v>472</v>
      </c>
      <c r="B199" s="172" t="s">
        <v>499</v>
      </c>
      <c r="C199" s="173">
        <v>984222.22</v>
      </c>
      <c r="D199" s="173">
        <v>984222.22</v>
      </c>
    </row>
    <row r="200" spans="1:4" ht="72">
      <c r="A200" s="171" t="s">
        <v>875</v>
      </c>
      <c r="B200" s="172" t="s">
        <v>940</v>
      </c>
      <c r="C200" s="173">
        <v>177777.78</v>
      </c>
      <c r="D200" s="173">
        <v>177777.78</v>
      </c>
    </row>
    <row r="201" spans="1:4" ht="21">
      <c r="A201" s="171" t="s">
        <v>568</v>
      </c>
      <c r="B201" s="172" t="s">
        <v>941</v>
      </c>
      <c r="C201" s="173">
        <v>177777.78</v>
      </c>
      <c r="D201" s="173">
        <v>177777.78</v>
      </c>
    </row>
    <row r="202" spans="1:4" ht="21">
      <c r="A202" s="171" t="s">
        <v>569</v>
      </c>
      <c r="B202" s="172" t="s">
        <v>942</v>
      </c>
      <c r="C202" s="173">
        <v>177777.78</v>
      </c>
      <c r="D202" s="173">
        <v>177777.78</v>
      </c>
    </row>
    <row r="203" spans="1:4" ht="12.75">
      <c r="A203" s="171" t="s">
        <v>472</v>
      </c>
      <c r="B203" s="172" t="s">
        <v>943</v>
      </c>
      <c r="C203" s="173">
        <v>177777.78</v>
      </c>
      <c r="D203" s="173">
        <v>177777.78</v>
      </c>
    </row>
    <row r="204" spans="1:4" ht="12.75">
      <c r="A204" s="171" t="s">
        <v>304</v>
      </c>
      <c r="B204" s="172" t="s">
        <v>305</v>
      </c>
      <c r="C204" s="173">
        <v>45342317.77</v>
      </c>
      <c r="D204" s="173">
        <v>44252398.51</v>
      </c>
    </row>
    <row r="205" spans="1:4" ht="12.75">
      <c r="A205" s="171" t="s">
        <v>306</v>
      </c>
      <c r="B205" s="172" t="s">
        <v>307</v>
      </c>
      <c r="C205" s="173">
        <v>2876981.73</v>
      </c>
      <c r="D205" s="173">
        <v>2876981.73</v>
      </c>
    </row>
    <row r="206" spans="1:4" ht="30.75">
      <c r="A206" s="171" t="s">
        <v>876</v>
      </c>
      <c r="B206" s="172" t="s">
        <v>944</v>
      </c>
      <c r="C206" s="173">
        <v>1533800</v>
      </c>
      <c r="D206" s="173">
        <v>1533800</v>
      </c>
    </row>
    <row r="207" spans="1:4" ht="21">
      <c r="A207" s="171" t="s">
        <v>877</v>
      </c>
      <c r="B207" s="172" t="s">
        <v>945</v>
      </c>
      <c r="C207" s="173">
        <v>30000</v>
      </c>
      <c r="D207" s="173">
        <v>30000</v>
      </c>
    </row>
    <row r="208" spans="1:4" ht="21">
      <c r="A208" s="171" t="s">
        <v>574</v>
      </c>
      <c r="B208" s="172" t="s">
        <v>627</v>
      </c>
      <c r="C208" s="173">
        <v>30000</v>
      </c>
      <c r="D208" s="173">
        <v>30000</v>
      </c>
    </row>
    <row r="209" spans="1:4" ht="21">
      <c r="A209" s="171" t="s">
        <v>568</v>
      </c>
      <c r="B209" s="172" t="s">
        <v>628</v>
      </c>
      <c r="C209" s="173">
        <v>30000</v>
      </c>
      <c r="D209" s="173">
        <v>30000</v>
      </c>
    </row>
    <row r="210" spans="1:4" ht="21">
      <c r="A210" s="171" t="s">
        <v>569</v>
      </c>
      <c r="B210" s="172" t="s">
        <v>629</v>
      </c>
      <c r="C210" s="173">
        <v>30000</v>
      </c>
      <c r="D210" s="173">
        <v>30000</v>
      </c>
    </row>
    <row r="211" spans="1:4" ht="12.75">
      <c r="A211" s="171" t="s">
        <v>472</v>
      </c>
      <c r="B211" s="172" t="s">
        <v>630</v>
      </c>
      <c r="C211" s="173">
        <v>30000</v>
      </c>
      <c r="D211" s="173">
        <v>30000</v>
      </c>
    </row>
    <row r="212" spans="1:4" ht="21">
      <c r="A212" s="171" t="s">
        <v>878</v>
      </c>
      <c r="B212" s="172" t="s">
        <v>946</v>
      </c>
      <c r="C212" s="173">
        <v>1503800</v>
      </c>
      <c r="D212" s="173">
        <v>1503800</v>
      </c>
    </row>
    <row r="213" spans="1:4" ht="21">
      <c r="A213" s="171" t="s">
        <v>575</v>
      </c>
      <c r="B213" s="172" t="s">
        <v>631</v>
      </c>
      <c r="C213" s="173">
        <v>1488762</v>
      </c>
      <c r="D213" s="173">
        <v>1488762</v>
      </c>
    </row>
    <row r="214" spans="1:4" ht="12.75">
      <c r="A214" s="171" t="s">
        <v>570</v>
      </c>
      <c r="B214" s="172" t="s">
        <v>632</v>
      </c>
      <c r="C214" s="173">
        <v>1488762</v>
      </c>
      <c r="D214" s="173">
        <v>1488762</v>
      </c>
    </row>
    <row r="215" spans="1:4" ht="12.75">
      <c r="A215" s="171" t="s">
        <v>571</v>
      </c>
      <c r="B215" s="172" t="s">
        <v>633</v>
      </c>
      <c r="C215" s="173">
        <v>1488762</v>
      </c>
      <c r="D215" s="173">
        <v>1488762</v>
      </c>
    </row>
    <row r="216" spans="1:4" ht="12.75">
      <c r="A216" s="171" t="s">
        <v>474</v>
      </c>
      <c r="B216" s="172" t="s">
        <v>634</v>
      </c>
      <c r="C216" s="173">
        <v>1488762</v>
      </c>
      <c r="D216" s="173">
        <v>1488762</v>
      </c>
    </row>
    <row r="217" spans="1:4" ht="21">
      <c r="A217" s="171" t="s">
        <v>576</v>
      </c>
      <c r="B217" s="172" t="s">
        <v>635</v>
      </c>
      <c r="C217" s="173">
        <v>15038</v>
      </c>
      <c r="D217" s="173">
        <v>15038</v>
      </c>
    </row>
    <row r="218" spans="1:4" ht="12.75">
      <c r="A218" s="171" t="s">
        <v>570</v>
      </c>
      <c r="B218" s="172" t="s">
        <v>636</v>
      </c>
      <c r="C218" s="173">
        <v>15038</v>
      </c>
      <c r="D218" s="173">
        <v>15038</v>
      </c>
    </row>
    <row r="219" spans="1:4" ht="12.75">
      <c r="A219" s="171" t="s">
        <v>571</v>
      </c>
      <c r="B219" s="172" t="s">
        <v>637</v>
      </c>
      <c r="C219" s="173">
        <v>15038</v>
      </c>
      <c r="D219" s="173">
        <v>15038</v>
      </c>
    </row>
    <row r="220" spans="1:4" ht="12.75">
      <c r="A220" s="171" t="s">
        <v>474</v>
      </c>
      <c r="B220" s="172" t="s">
        <v>638</v>
      </c>
      <c r="C220" s="173">
        <v>15038</v>
      </c>
      <c r="D220" s="173">
        <v>15038</v>
      </c>
    </row>
    <row r="221" spans="1:4" ht="30.75">
      <c r="A221" s="171" t="s">
        <v>866</v>
      </c>
      <c r="B221" s="172" t="s">
        <v>947</v>
      </c>
      <c r="C221" s="173">
        <v>1343181.73</v>
      </c>
      <c r="D221" s="173">
        <v>1343181.73</v>
      </c>
    </row>
    <row r="222" spans="1:4" ht="30.75">
      <c r="A222" s="171" t="s">
        <v>867</v>
      </c>
      <c r="B222" s="172" t="s">
        <v>948</v>
      </c>
      <c r="C222" s="173">
        <v>1343181.73</v>
      </c>
      <c r="D222" s="173">
        <v>1343181.73</v>
      </c>
    </row>
    <row r="223" spans="1:4" ht="21">
      <c r="A223" s="171" t="s">
        <v>879</v>
      </c>
      <c r="B223" s="172" t="s">
        <v>949</v>
      </c>
      <c r="C223" s="173">
        <v>10000</v>
      </c>
      <c r="D223" s="173">
        <v>10000</v>
      </c>
    </row>
    <row r="224" spans="1:4" ht="21">
      <c r="A224" s="171" t="s">
        <v>568</v>
      </c>
      <c r="B224" s="172" t="s">
        <v>950</v>
      </c>
      <c r="C224" s="173">
        <v>10000</v>
      </c>
      <c r="D224" s="173">
        <v>10000</v>
      </c>
    </row>
    <row r="225" spans="1:4" ht="21">
      <c r="A225" s="171" t="s">
        <v>569</v>
      </c>
      <c r="B225" s="172" t="s">
        <v>951</v>
      </c>
      <c r="C225" s="173">
        <v>10000</v>
      </c>
      <c r="D225" s="173">
        <v>10000</v>
      </c>
    </row>
    <row r="226" spans="1:4" ht="12.75">
      <c r="A226" s="171" t="s">
        <v>472</v>
      </c>
      <c r="B226" s="172" t="s">
        <v>952</v>
      </c>
      <c r="C226" s="173">
        <v>10000</v>
      </c>
      <c r="D226" s="173">
        <v>10000</v>
      </c>
    </row>
    <row r="227" spans="1:4" ht="21">
      <c r="A227" s="171" t="s">
        <v>179</v>
      </c>
      <c r="B227" s="172" t="s">
        <v>308</v>
      </c>
      <c r="C227" s="173">
        <v>358621.38</v>
      </c>
      <c r="D227" s="173">
        <v>358621.38</v>
      </c>
    </row>
    <row r="228" spans="1:4" ht="21">
      <c r="A228" s="171" t="s">
        <v>568</v>
      </c>
      <c r="B228" s="172" t="s">
        <v>639</v>
      </c>
      <c r="C228" s="173">
        <v>358621.38</v>
      </c>
      <c r="D228" s="173">
        <v>358621.38</v>
      </c>
    </row>
    <row r="229" spans="1:4" ht="21">
      <c r="A229" s="171" t="s">
        <v>569</v>
      </c>
      <c r="B229" s="172" t="s">
        <v>640</v>
      </c>
      <c r="C229" s="173">
        <v>358621.38</v>
      </c>
      <c r="D229" s="173">
        <v>358621.38</v>
      </c>
    </row>
    <row r="230" spans="1:4" ht="12.75">
      <c r="A230" s="171" t="s">
        <v>472</v>
      </c>
      <c r="B230" s="172" t="s">
        <v>500</v>
      </c>
      <c r="C230" s="173">
        <v>358621.38</v>
      </c>
      <c r="D230" s="173">
        <v>358621.38</v>
      </c>
    </row>
    <row r="231" spans="1:4" ht="51">
      <c r="A231" s="171" t="s">
        <v>309</v>
      </c>
      <c r="B231" s="172" t="s">
        <v>310</v>
      </c>
      <c r="C231" s="173">
        <v>173840.31</v>
      </c>
      <c r="D231" s="173">
        <v>173840.31</v>
      </c>
    </row>
    <row r="232" spans="1:4" ht="21">
      <c r="A232" s="171" t="s">
        <v>568</v>
      </c>
      <c r="B232" s="172" t="s">
        <v>641</v>
      </c>
      <c r="C232" s="173">
        <v>173840.31</v>
      </c>
      <c r="D232" s="173">
        <v>173840.31</v>
      </c>
    </row>
    <row r="233" spans="1:4" ht="21">
      <c r="A233" s="171" t="s">
        <v>569</v>
      </c>
      <c r="B233" s="172" t="s">
        <v>642</v>
      </c>
      <c r="C233" s="173">
        <v>173840.31</v>
      </c>
      <c r="D233" s="173">
        <v>173840.31</v>
      </c>
    </row>
    <row r="234" spans="1:4" ht="12.75">
      <c r="A234" s="171" t="s">
        <v>472</v>
      </c>
      <c r="B234" s="172" t="s">
        <v>501</v>
      </c>
      <c r="C234" s="173">
        <v>173840.31</v>
      </c>
      <c r="D234" s="173">
        <v>173840.31</v>
      </c>
    </row>
    <row r="235" spans="1:4" ht="12.75">
      <c r="A235" s="171" t="s">
        <v>502</v>
      </c>
      <c r="B235" s="172" t="s">
        <v>503</v>
      </c>
      <c r="C235" s="173">
        <v>800720.04</v>
      </c>
      <c r="D235" s="173">
        <v>800720.04</v>
      </c>
    </row>
    <row r="236" spans="1:4" ht="21">
      <c r="A236" s="171" t="s">
        <v>568</v>
      </c>
      <c r="B236" s="172" t="s">
        <v>643</v>
      </c>
      <c r="C236" s="173">
        <v>800720.04</v>
      </c>
      <c r="D236" s="173">
        <v>800720.04</v>
      </c>
    </row>
    <row r="237" spans="1:4" ht="21">
      <c r="A237" s="171" t="s">
        <v>569</v>
      </c>
      <c r="B237" s="172" t="s">
        <v>644</v>
      </c>
      <c r="C237" s="173">
        <v>800720.04</v>
      </c>
      <c r="D237" s="173">
        <v>800720.04</v>
      </c>
    </row>
    <row r="238" spans="1:4" ht="12.75">
      <c r="A238" s="171" t="s">
        <v>472</v>
      </c>
      <c r="B238" s="172" t="s">
        <v>504</v>
      </c>
      <c r="C238" s="173">
        <v>800720.04</v>
      </c>
      <c r="D238" s="173">
        <v>800720.04</v>
      </c>
    </row>
    <row r="239" spans="1:4" ht="12.75">
      <c r="A239" s="171" t="s">
        <v>311</v>
      </c>
      <c r="B239" s="172" t="s">
        <v>312</v>
      </c>
      <c r="C239" s="173">
        <v>14293700.139999999</v>
      </c>
      <c r="D239" s="173">
        <v>14188405.78</v>
      </c>
    </row>
    <row r="240" spans="1:4" ht="21">
      <c r="A240" s="171" t="s">
        <v>862</v>
      </c>
      <c r="B240" s="172" t="s">
        <v>953</v>
      </c>
      <c r="C240" s="173">
        <v>157088.6</v>
      </c>
      <c r="D240" s="173">
        <v>51794.24</v>
      </c>
    </row>
    <row r="241" spans="1:4" ht="21">
      <c r="A241" s="171" t="s">
        <v>864</v>
      </c>
      <c r="B241" s="172" t="s">
        <v>954</v>
      </c>
      <c r="C241" s="173">
        <v>157088.6</v>
      </c>
      <c r="D241" s="173">
        <v>51794.24</v>
      </c>
    </row>
    <row r="242" spans="1:4" ht="12.75">
      <c r="A242" s="171" t="s">
        <v>155</v>
      </c>
      <c r="B242" s="172" t="s">
        <v>313</v>
      </c>
      <c r="C242" s="173">
        <v>157088.6</v>
      </c>
      <c r="D242" s="173">
        <v>51794.24</v>
      </c>
    </row>
    <row r="243" spans="1:4" ht="21">
      <c r="A243" s="171" t="s">
        <v>568</v>
      </c>
      <c r="B243" s="172" t="s">
        <v>645</v>
      </c>
      <c r="C243" s="173">
        <v>157088.6</v>
      </c>
      <c r="D243" s="173">
        <v>51794.24</v>
      </c>
    </row>
    <row r="244" spans="1:4" ht="21">
      <c r="A244" s="171" t="s">
        <v>569</v>
      </c>
      <c r="B244" s="172" t="s">
        <v>646</v>
      </c>
      <c r="C244" s="173">
        <v>157088.6</v>
      </c>
      <c r="D244" s="173">
        <v>51794.24</v>
      </c>
    </row>
    <row r="245" spans="1:4" ht="12.75">
      <c r="A245" s="171" t="s">
        <v>722</v>
      </c>
      <c r="B245" s="172" t="s">
        <v>770</v>
      </c>
      <c r="C245" s="173">
        <v>157088.6</v>
      </c>
      <c r="D245" s="173">
        <v>51794.24</v>
      </c>
    </row>
    <row r="246" spans="1:4" ht="30.75">
      <c r="A246" s="171" t="s">
        <v>880</v>
      </c>
      <c r="B246" s="172" t="s">
        <v>955</v>
      </c>
      <c r="C246" s="173">
        <v>2335858.03</v>
      </c>
      <c r="D246" s="173">
        <v>2335858.03</v>
      </c>
    </row>
    <row r="247" spans="1:4" ht="21">
      <c r="A247" s="171" t="s">
        <v>881</v>
      </c>
      <c r="B247" s="172" t="s">
        <v>956</v>
      </c>
      <c r="C247" s="173">
        <v>2335858.03</v>
      </c>
      <c r="D247" s="173">
        <v>2335858.03</v>
      </c>
    </row>
    <row r="248" spans="1:4" ht="12.75">
      <c r="A248" s="171" t="s">
        <v>727</v>
      </c>
      <c r="B248" s="172" t="s">
        <v>771</v>
      </c>
      <c r="C248" s="173">
        <v>2335858.03</v>
      </c>
      <c r="D248" s="173">
        <v>2335858.03</v>
      </c>
    </row>
    <row r="249" spans="1:4" ht="21">
      <c r="A249" s="171" t="s">
        <v>568</v>
      </c>
      <c r="B249" s="172" t="s">
        <v>772</v>
      </c>
      <c r="C249" s="173">
        <v>2335858.03</v>
      </c>
      <c r="D249" s="173">
        <v>2335858.03</v>
      </c>
    </row>
    <row r="250" spans="1:4" ht="21">
      <c r="A250" s="171" t="s">
        <v>569</v>
      </c>
      <c r="B250" s="172" t="s">
        <v>773</v>
      </c>
      <c r="C250" s="173">
        <v>2335858.03</v>
      </c>
      <c r="D250" s="173">
        <v>2335858.03</v>
      </c>
    </row>
    <row r="251" spans="1:4" ht="12.75">
      <c r="A251" s="171" t="s">
        <v>472</v>
      </c>
      <c r="B251" s="172" t="s">
        <v>774</v>
      </c>
      <c r="C251" s="173">
        <v>2335858.03</v>
      </c>
      <c r="D251" s="173">
        <v>2335858.03</v>
      </c>
    </row>
    <row r="252" spans="1:4" ht="41.25">
      <c r="A252" s="171" t="s">
        <v>882</v>
      </c>
      <c r="B252" s="172" t="s">
        <v>957</v>
      </c>
      <c r="C252" s="173">
        <v>5449080</v>
      </c>
      <c r="D252" s="173">
        <v>5449080</v>
      </c>
    </row>
    <row r="253" spans="1:4" ht="21">
      <c r="A253" s="171" t="s">
        <v>883</v>
      </c>
      <c r="B253" s="172" t="s">
        <v>958</v>
      </c>
      <c r="C253" s="173">
        <v>5449080</v>
      </c>
      <c r="D253" s="173">
        <v>5449080</v>
      </c>
    </row>
    <row r="254" spans="1:4" ht="21">
      <c r="A254" s="171" t="s">
        <v>505</v>
      </c>
      <c r="B254" s="172" t="s">
        <v>959</v>
      </c>
      <c r="C254" s="173">
        <v>4850000</v>
      </c>
      <c r="D254" s="173">
        <v>4850000</v>
      </c>
    </row>
    <row r="255" spans="1:4" ht="12.75">
      <c r="A255" s="171" t="s">
        <v>570</v>
      </c>
      <c r="B255" s="172" t="s">
        <v>960</v>
      </c>
      <c r="C255" s="173">
        <v>4850000</v>
      </c>
      <c r="D255" s="173">
        <v>4850000</v>
      </c>
    </row>
    <row r="256" spans="1:4" ht="30.75">
      <c r="A256" s="171" t="s">
        <v>578</v>
      </c>
      <c r="B256" s="172" t="s">
        <v>961</v>
      </c>
      <c r="C256" s="173">
        <v>4850000</v>
      </c>
      <c r="D256" s="173">
        <v>4850000</v>
      </c>
    </row>
    <row r="257" spans="1:4" ht="41.25">
      <c r="A257" s="171" t="s">
        <v>506</v>
      </c>
      <c r="B257" s="172" t="s">
        <v>962</v>
      </c>
      <c r="C257" s="173">
        <v>4850000</v>
      </c>
      <c r="D257" s="173">
        <v>4850000</v>
      </c>
    </row>
    <row r="258" spans="1:4" ht="21">
      <c r="A258" s="171" t="s">
        <v>577</v>
      </c>
      <c r="B258" s="172" t="s">
        <v>647</v>
      </c>
      <c r="C258" s="173">
        <v>149080</v>
      </c>
      <c r="D258" s="173">
        <v>149080</v>
      </c>
    </row>
    <row r="259" spans="1:4" ht="21">
      <c r="A259" s="171" t="s">
        <v>568</v>
      </c>
      <c r="B259" s="172" t="s">
        <v>963</v>
      </c>
      <c r="C259" s="173">
        <v>149080</v>
      </c>
      <c r="D259" s="173">
        <v>149080</v>
      </c>
    </row>
    <row r="260" spans="1:4" ht="21">
      <c r="A260" s="171" t="s">
        <v>569</v>
      </c>
      <c r="B260" s="172" t="s">
        <v>964</v>
      </c>
      <c r="C260" s="173">
        <v>149080</v>
      </c>
      <c r="D260" s="173">
        <v>149080</v>
      </c>
    </row>
    <row r="261" spans="1:4" ht="12.75">
      <c r="A261" s="171" t="s">
        <v>472</v>
      </c>
      <c r="B261" s="172" t="s">
        <v>965</v>
      </c>
      <c r="C261" s="173">
        <v>149080</v>
      </c>
      <c r="D261" s="173">
        <v>149080</v>
      </c>
    </row>
    <row r="262" spans="1:4" ht="12.75">
      <c r="A262" s="171" t="s">
        <v>314</v>
      </c>
      <c r="B262" s="172" t="s">
        <v>315</v>
      </c>
      <c r="C262" s="173">
        <v>450000</v>
      </c>
      <c r="D262" s="173">
        <v>450000</v>
      </c>
    </row>
    <row r="263" spans="1:4" ht="12.75">
      <c r="A263" s="171" t="s">
        <v>570</v>
      </c>
      <c r="B263" s="172" t="s">
        <v>648</v>
      </c>
      <c r="C263" s="173">
        <v>450000</v>
      </c>
      <c r="D263" s="173">
        <v>450000</v>
      </c>
    </row>
    <row r="264" spans="1:4" ht="30.75">
      <c r="A264" s="171" t="s">
        <v>578</v>
      </c>
      <c r="B264" s="172" t="s">
        <v>649</v>
      </c>
      <c r="C264" s="173">
        <v>450000</v>
      </c>
      <c r="D264" s="173">
        <v>450000</v>
      </c>
    </row>
    <row r="265" spans="1:4" ht="41.25">
      <c r="A265" s="171" t="s">
        <v>506</v>
      </c>
      <c r="B265" s="172" t="s">
        <v>507</v>
      </c>
      <c r="C265" s="173">
        <v>450000</v>
      </c>
      <c r="D265" s="173">
        <v>450000</v>
      </c>
    </row>
    <row r="266" spans="1:4" ht="30.75">
      <c r="A266" s="171" t="s">
        <v>866</v>
      </c>
      <c r="B266" s="172" t="s">
        <v>966</v>
      </c>
      <c r="C266" s="173">
        <v>6351673.51</v>
      </c>
      <c r="D266" s="173">
        <v>6351673.51</v>
      </c>
    </row>
    <row r="267" spans="1:4" ht="30.75">
      <c r="A267" s="171" t="s">
        <v>867</v>
      </c>
      <c r="B267" s="172" t="s">
        <v>967</v>
      </c>
      <c r="C267" s="173">
        <v>6351673.51</v>
      </c>
      <c r="D267" s="173">
        <v>6351673.51</v>
      </c>
    </row>
    <row r="268" spans="1:4" ht="21">
      <c r="A268" s="171" t="s">
        <v>179</v>
      </c>
      <c r="B268" s="172" t="s">
        <v>316</v>
      </c>
      <c r="C268" s="173">
        <v>6065012.96</v>
      </c>
      <c r="D268" s="173">
        <v>6065012.96</v>
      </c>
    </row>
    <row r="269" spans="1:4" ht="21">
      <c r="A269" s="171" t="s">
        <v>568</v>
      </c>
      <c r="B269" s="172" t="s">
        <v>650</v>
      </c>
      <c r="C269" s="173">
        <v>206922.78</v>
      </c>
      <c r="D269" s="173">
        <v>206922.78</v>
      </c>
    </row>
    <row r="270" spans="1:4" ht="21">
      <c r="A270" s="171" t="s">
        <v>569</v>
      </c>
      <c r="B270" s="172" t="s">
        <v>651</v>
      </c>
      <c r="C270" s="173">
        <v>206922.78</v>
      </c>
      <c r="D270" s="173">
        <v>206922.78</v>
      </c>
    </row>
    <row r="271" spans="1:4" ht="12.75">
      <c r="A271" s="171" t="s">
        <v>472</v>
      </c>
      <c r="B271" s="172" t="s">
        <v>508</v>
      </c>
      <c r="C271" s="173">
        <v>52188.96</v>
      </c>
      <c r="D271" s="173">
        <v>52188.96</v>
      </c>
    </row>
    <row r="272" spans="1:4" ht="12.75">
      <c r="A272" s="171" t="s">
        <v>722</v>
      </c>
      <c r="B272" s="172" t="s">
        <v>775</v>
      </c>
      <c r="C272" s="173">
        <v>154733.82</v>
      </c>
      <c r="D272" s="173">
        <v>154733.82</v>
      </c>
    </row>
    <row r="273" spans="1:4" ht="12.75">
      <c r="A273" s="171" t="s">
        <v>570</v>
      </c>
      <c r="B273" s="172" t="s">
        <v>652</v>
      </c>
      <c r="C273" s="173">
        <v>5858090.18</v>
      </c>
      <c r="D273" s="173">
        <v>5858090.18</v>
      </c>
    </row>
    <row r="274" spans="1:4" ht="30.75">
      <c r="A274" s="171" t="s">
        <v>578</v>
      </c>
      <c r="B274" s="172" t="s">
        <v>653</v>
      </c>
      <c r="C274" s="173">
        <v>5858090.18</v>
      </c>
      <c r="D274" s="173">
        <v>5858090.18</v>
      </c>
    </row>
    <row r="275" spans="1:4" ht="41.25">
      <c r="A275" s="171" t="s">
        <v>506</v>
      </c>
      <c r="B275" s="172" t="s">
        <v>509</v>
      </c>
      <c r="C275" s="173">
        <v>5858090.18</v>
      </c>
      <c r="D275" s="173">
        <v>5858090.18</v>
      </c>
    </row>
    <row r="276" spans="1:4" ht="12.75">
      <c r="A276" s="171" t="s">
        <v>502</v>
      </c>
      <c r="B276" s="172" t="s">
        <v>776</v>
      </c>
      <c r="C276" s="173">
        <v>286660.55</v>
      </c>
      <c r="D276" s="173">
        <v>286660.55</v>
      </c>
    </row>
    <row r="277" spans="1:4" ht="21">
      <c r="A277" s="171" t="s">
        <v>568</v>
      </c>
      <c r="B277" s="172" t="s">
        <v>777</v>
      </c>
      <c r="C277" s="173">
        <v>286660.55</v>
      </c>
      <c r="D277" s="173">
        <v>286660.55</v>
      </c>
    </row>
    <row r="278" spans="1:4" ht="21">
      <c r="A278" s="171" t="s">
        <v>569</v>
      </c>
      <c r="B278" s="172" t="s">
        <v>778</v>
      </c>
      <c r="C278" s="173">
        <v>286660.55</v>
      </c>
      <c r="D278" s="173">
        <v>286660.55</v>
      </c>
    </row>
    <row r="279" spans="1:4" ht="12.75">
      <c r="A279" s="171" t="s">
        <v>472</v>
      </c>
      <c r="B279" s="172" t="s">
        <v>779</v>
      </c>
      <c r="C279" s="173">
        <v>286660.55</v>
      </c>
      <c r="D279" s="173">
        <v>286660.55</v>
      </c>
    </row>
    <row r="280" spans="1:4" ht="12.75">
      <c r="A280" s="171" t="s">
        <v>317</v>
      </c>
      <c r="B280" s="172" t="s">
        <v>318</v>
      </c>
      <c r="C280" s="173">
        <v>28171635.9</v>
      </c>
      <c r="D280" s="173">
        <v>27187011</v>
      </c>
    </row>
    <row r="281" spans="1:4" ht="30.75">
      <c r="A281" s="171" t="s">
        <v>884</v>
      </c>
      <c r="B281" s="172" t="s">
        <v>968</v>
      </c>
      <c r="C281" s="173">
        <v>28160435.9</v>
      </c>
      <c r="D281" s="173">
        <v>27175811</v>
      </c>
    </row>
    <row r="282" spans="1:4" ht="21">
      <c r="A282" s="171" t="s">
        <v>885</v>
      </c>
      <c r="B282" s="172" t="s">
        <v>969</v>
      </c>
      <c r="C282" s="173">
        <v>28160435.9</v>
      </c>
      <c r="D282" s="173">
        <v>27175811</v>
      </c>
    </row>
    <row r="283" spans="1:4" ht="12.75">
      <c r="A283" s="171" t="s">
        <v>319</v>
      </c>
      <c r="B283" s="172" t="s">
        <v>320</v>
      </c>
      <c r="C283" s="173">
        <v>7479402.99</v>
      </c>
      <c r="D283" s="173">
        <v>6494778.09</v>
      </c>
    </row>
    <row r="284" spans="1:4" ht="21">
      <c r="A284" s="171" t="s">
        <v>568</v>
      </c>
      <c r="B284" s="172" t="s">
        <v>654</v>
      </c>
      <c r="C284" s="173">
        <v>7477534.78</v>
      </c>
      <c r="D284" s="173">
        <v>6492909.88</v>
      </c>
    </row>
    <row r="285" spans="1:4" ht="21">
      <c r="A285" s="171" t="s">
        <v>569</v>
      </c>
      <c r="B285" s="172" t="s">
        <v>655</v>
      </c>
      <c r="C285" s="173">
        <v>7477534.78</v>
      </c>
      <c r="D285" s="173">
        <v>6492909.88</v>
      </c>
    </row>
    <row r="286" spans="1:4" ht="12.75">
      <c r="A286" s="171" t="s">
        <v>472</v>
      </c>
      <c r="B286" s="172" t="s">
        <v>510</v>
      </c>
      <c r="C286" s="173">
        <v>2460815.05</v>
      </c>
      <c r="D286" s="173">
        <v>2460815.05</v>
      </c>
    </row>
    <row r="287" spans="1:4" ht="12.75">
      <c r="A287" s="171" t="s">
        <v>722</v>
      </c>
      <c r="B287" s="172" t="s">
        <v>780</v>
      </c>
      <c r="C287" s="173">
        <v>5016719.73</v>
      </c>
      <c r="D287" s="173">
        <v>4032094.83</v>
      </c>
    </row>
    <row r="288" spans="1:4" ht="12.75">
      <c r="A288" s="171" t="s">
        <v>570</v>
      </c>
      <c r="B288" s="172" t="s">
        <v>781</v>
      </c>
      <c r="C288" s="173">
        <v>1868.21</v>
      </c>
      <c r="D288" s="173">
        <v>1868.21</v>
      </c>
    </row>
    <row r="289" spans="1:4" ht="12.75">
      <c r="A289" s="171" t="s">
        <v>571</v>
      </c>
      <c r="B289" s="172" t="s">
        <v>782</v>
      </c>
      <c r="C289" s="173">
        <v>1868.21</v>
      </c>
      <c r="D289" s="173">
        <v>1868.21</v>
      </c>
    </row>
    <row r="290" spans="1:4" ht="12.75">
      <c r="A290" s="171" t="s">
        <v>474</v>
      </c>
      <c r="B290" s="172" t="s">
        <v>783</v>
      </c>
      <c r="C290" s="173">
        <v>1868.21</v>
      </c>
      <c r="D290" s="173">
        <v>1868.21</v>
      </c>
    </row>
    <row r="291" spans="1:4" ht="12.75">
      <c r="A291" s="171" t="s">
        <v>184</v>
      </c>
      <c r="B291" s="172" t="s">
        <v>321</v>
      </c>
      <c r="C291" s="173">
        <v>11690456.38</v>
      </c>
      <c r="D291" s="173">
        <v>11690456.38</v>
      </c>
    </row>
    <row r="292" spans="1:4" ht="21">
      <c r="A292" s="171" t="s">
        <v>568</v>
      </c>
      <c r="B292" s="172" t="s">
        <v>656</v>
      </c>
      <c r="C292" s="173">
        <v>11690456.38</v>
      </c>
      <c r="D292" s="173">
        <v>11690456.38</v>
      </c>
    </row>
    <row r="293" spans="1:4" ht="21">
      <c r="A293" s="171" t="s">
        <v>569</v>
      </c>
      <c r="B293" s="172" t="s">
        <v>657</v>
      </c>
      <c r="C293" s="173">
        <v>11690456.38</v>
      </c>
      <c r="D293" s="173">
        <v>11690456.38</v>
      </c>
    </row>
    <row r="294" spans="1:4" ht="12.75">
      <c r="A294" s="171" t="s">
        <v>472</v>
      </c>
      <c r="B294" s="172" t="s">
        <v>511</v>
      </c>
      <c r="C294" s="173">
        <v>11690456.38</v>
      </c>
      <c r="D294" s="173">
        <v>11690456.38</v>
      </c>
    </row>
    <row r="295" spans="1:4" ht="21">
      <c r="A295" s="171" t="s">
        <v>186</v>
      </c>
      <c r="B295" s="172" t="s">
        <v>322</v>
      </c>
      <c r="C295" s="173">
        <v>754229.06</v>
      </c>
      <c r="D295" s="173">
        <v>754229.06</v>
      </c>
    </row>
    <row r="296" spans="1:4" ht="21">
      <c r="A296" s="171" t="s">
        <v>568</v>
      </c>
      <c r="B296" s="172" t="s">
        <v>658</v>
      </c>
      <c r="C296" s="173">
        <v>754229.06</v>
      </c>
      <c r="D296" s="173">
        <v>754229.06</v>
      </c>
    </row>
    <row r="297" spans="1:4" ht="21">
      <c r="A297" s="171" t="s">
        <v>569</v>
      </c>
      <c r="B297" s="172" t="s">
        <v>659</v>
      </c>
      <c r="C297" s="173">
        <v>754229.06</v>
      </c>
      <c r="D297" s="173">
        <v>754229.06</v>
      </c>
    </row>
    <row r="298" spans="1:4" ht="12.75">
      <c r="A298" s="171" t="s">
        <v>472</v>
      </c>
      <c r="B298" s="172" t="s">
        <v>512</v>
      </c>
      <c r="C298" s="173">
        <v>754229.06</v>
      </c>
      <c r="D298" s="173">
        <v>754229.06</v>
      </c>
    </row>
    <row r="299" spans="1:4" ht="12.75">
      <c r="A299" s="171" t="s">
        <v>188</v>
      </c>
      <c r="B299" s="172" t="s">
        <v>323</v>
      </c>
      <c r="C299" s="173">
        <v>2170809.87</v>
      </c>
      <c r="D299" s="173">
        <v>2170809.87</v>
      </c>
    </row>
    <row r="300" spans="1:4" ht="21">
      <c r="A300" s="171" t="s">
        <v>568</v>
      </c>
      <c r="B300" s="172" t="s">
        <v>660</v>
      </c>
      <c r="C300" s="173">
        <v>2170809.87</v>
      </c>
      <c r="D300" s="173">
        <v>2170809.87</v>
      </c>
    </row>
    <row r="301" spans="1:4" ht="21">
      <c r="A301" s="171" t="s">
        <v>569</v>
      </c>
      <c r="B301" s="172" t="s">
        <v>661</v>
      </c>
      <c r="C301" s="173">
        <v>2170809.87</v>
      </c>
      <c r="D301" s="173">
        <v>2170809.87</v>
      </c>
    </row>
    <row r="302" spans="1:4" ht="12.75">
      <c r="A302" s="171" t="s">
        <v>472</v>
      </c>
      <c r="B302" s="172" t="s">
        <v>513</v>
      </c>
      <c r="C302" s="173">
        <v>2170809.87</v>
      </c>
      <c r="D302" s="173">
        <v>2170809.87</v>
      </c>
    </row>
    <row r="303" spans="1:4" ht="12.75">
      <c r="A303" s="171" t="s">
        <v>190</v>
      </c>
      <c r="B303" s="172" t="s">
        <v>324</v>
      </c>
      <c r="C303" s="173">
        <v>2051516.51</v>
      </c>
      <c r="D303" s="173">
        <v>2051516.51</v>
      </c>
    </row>
    <row r="304" spans="1:4" ht="21">
      <c r="A304" s="171" t="s">
        <v>568</v>
      </c>
      <c r="B304" s="172" t="s">
        <v>662</v>
      </c>
      <c r="C304" s="173">
        <v>2051516.51</v>
      </c>
      <c r="D304" s="173">
        <v>2051516.51</v>
      </c>
    </row>
    <row r="305" spans="1:4" ht="21">
      <c r="A305" s="171" t="s">
        <v>569</v>
      </c>
      <c r="B305" s="172" t="s">
        <v>663</v>
      </c>
      <c r="C305" s="173">
        <v>2051516.51</v>
      </c>
      <c r="D305" s="173">
        <v>2051516.51</v>
      </c>
    </row>
    <row r="306" spans="1:4" ht="12.75">
      <c r="A306" s="171" t="s">
        <v>472</v>
      </c>
      <c r="B306" s="172" t="s">
        <v>514</v>
      </c>
      <c r="C306" s="173">
        <v>2051516.51</v>
      </c>
      <c r="D306" s="173">
        <v>2051516.51</v>
      </c>
    </row>
    <row r="307" spans="1:4" ht="12.75">
      <c r="A307" s="171" t="s">
        <v>325</v>
      </c>
      <c r="B307" s="172" t="s">
        <v>326</v>
      </c>
      <c r="C307" s="173">
        <v>4014021.09</v>
      </c>
      <c r="D307" s="173">
        <v>4014021.09</v>
      </c>
    </row>
    <row r="308" spans="1:4" ht="21">
      <c r="A308" s="171" t="s">
        <v>568</v>
      </c>
      <c r="B308" s="172" t="s">
        <v>664</v>
      </c>
      <c r="C308" s="173">
        <v>4014021.09</v>
      </c>
      <c r="D308" s="173">
        <v>4014021.09</v>
      </c>
    </row>
    <row r="309" spans="1:4" ht="21">
      <c r="A309" s="171" t="s">
        <v>569</v>
      </c>
      <c r="B309" s="172" t="s">
        <v>665</v>
      </c>
      <c r="C309" s="173">
        <v>4014021.09</v>
      </c>
      <c r="D309" s="173">
        <v>4014021.09</v>
      </c>
    </row>
    <row r="310" spans="1:4" ht="12.75">
      <c r="A310" s="171" t="s">
        <v>472</v>
      </c>
      <c r="B310" s="172" t="s">
        <v>515</v>
      </c>
      <c r="C310" s="173">
        <v>4014021.09</v>
      </c>
      <c r="D310" s="173">
        <v>4014021.09</v>
      </c>
    </row>
    <row r="311" spans="1:4" ht="21">
      <c r="A311" s="171" t="s">
        <v>862</v>
      </c>
      <c r="B311" s="172" t="s">
        <v>970</v>
      </c>
      <c r="C311" s="173">
        <v>11200</v>
      </c>
      <c r="D311" s="173">
        <v>11200</v>
      </c>
    </row>
    <row r="312" spans="1:4" ht="21">
      <c r="A312" s="171" t="s">
        <v>864</v>
      </c>
      <c r="B312" s="172" t="s">
        <v>971</v>
      </c>
      <c r="C312" s="173">
        <v>11200</v>
      </c>
      <c r="D312" s="173">
        <v>11200</v>
      </c>
    </row>
    <row r="313" spans="1:4" ht="12.75">
      <c r="A313" s="171" t="s">
        <v>155</v>
      </c>
      <c r="B313" s="172" t="s">
        <v>327</v>
      </c>
      <c r="C313" s="173">
        <v>11200</v>
      </c>
      <c r="D313" s="173">
        <v>11200</v>
      </c>
    </row>
    <row r="314" spans="1:4" ht="21">
      <c r="A314" s="171" t="s">
        <v>568</v>
      </c>
      <c r="B314" s="172" t="s">
        <v>666</v>
      </c>
      <c r="C314" s="173">
        <v>11200</v>
      </c>
      <c r="D314" s="173">
        <v>11200</v>
      </c>
    </row>
    <row r="315" spans="1:4" ht="21">
      <c r="A315" s="171" t="s">
        <v>569</v>
      </c>
      <c r="B315" s="172" t="s">
        <v>667</v>
      </c>
      <c r="C315" s="173">
        <v>11200</v>
      </c>
      <c r="D315" s="173">
        <v>11200</v>
      </c>
    </row>
    <row r="316" spans="1:4" ht="12.75">
      <c r="A316" s="171" t="s">
        <v>472</v>
      </c>
      <c r="B316" s="172" t="s">
        <v>516</v>
      </c>
      <c r="C316" s="173">
        <v>11200</v>
      </c>
      <c r="D316" s="173">
        <v>11200</v>
      </c>
    </row>
    <row r="317" spans="1:4" ht="12.75">
      <c r="A317" s="171" t="s">
        <v>328</v>
      </c>
      <c r="B317" s="172" t="s">
        <v>329</v>
      </c>
      <c r="C317" s="173">
        <v>1459365.6600000001</v>
      </c>
      <c r="D317" s="173">
        <v>1459365.6600000001</v>
      </c>
    </row>
    <row r="318" spans="1:4" ht="12.75">
      <c r="A318" s="171" t="s">
        <v>330</v>
      </c>
      <c r="B318" s="172" t="s">
        <v>331</v>
      </c>
      <c r="C318" s="173">
        <v>1200000</v>
      </c>
      <c r="D318" s="173">
        <v>1200000</v>
      </c>
    </row>
    <row r="319" spans="1:4" ht="21">
      <c r="A319" s="171" t="s">
        <v>886</v>
      </c>
      <c r="B319" s="172" t="s">
        <v>972</v>
      </c>
      <c r="C319" s="173">
        <v>1200000</v>
      </c>
      <c r="D319" s="173">
        <v>1200000</v>
      </c>
    </row>
    <row r="320" spans="1:4" ht="21">
      <c r="A320" s="171" t="s">
        <v>887</v>
      </c>
      <c r="B320" s="172" t="s">
        <v>973</v>
      </c>
      <c r="C320" s="173">
        <v>1200000</v>
      </c>
      <c r="D320" s="173">
        <v>1200000</v>
      </c>
    </row>
    <row r="321" spans="1:4" ht="21">
      <c r="A321" s="171" t="s">
        <v>888</v>
      </c>
      <c r="B321" s="172" t="s">
        <v>974</v>
      </c>
      <c r="C321" s="173">
        <v>1200000</v>
      </c>
      <c r="D321" s="173">
        <v>1200000</v>
      </c>
    </row>
    <row r="322" spans="1:4" ht="12.75">
      <c r="A322" s="171" t="s">
        <v>332</v>
      </c>
      <c r="B322" s="172" t="s">
        <v>333</v>
      </c>
      <c r="C322" s="173">
        <v>1200000</v>
      </c>
      <c r="D322" s="173">
        <v>1200000</v>
      </c>
    </row>
    <row r="323" spans="1:4" ht="12.75">
      <c r="A323" s="171" t="s">
        <v>579</v>
      </c>
      <c r="B323" s="172" t="s">
        <v>668</v>
      </c>
      <c r="C323" s="173">
        <v>1200000</v>
      </c>
      <c r="D323" s="173">
        <v>1200000</v>
      </c>
    </row>
    <row r="324" spans="1:4" ht="12.75">
      <c r="A324" s="171" t="s">
        <v>160</v>
      </c>
      <c r="B324" s="172" t="s">
        <v>334</v>
      </c>
      <c r="C324" s="173">
        <v>1200000</v>
      </c>
      <c r="D324" s="173">
        <v>1200000</v>
      </c>
    </row>
    <row r="325" spans="1:4" ht="12.75">
      <c r="A325" s="171" t="s">
        <v>335</v>
      </c>
      <c r="B325" s="172" t="s">
        <v>336</v>
      </c>
      <c r="C325" s="173">
        <v>259365.66</v>
      </c>
      <c r="D325" s="173">
        <v>259365.66</v>
      </c>
    </row>
    <row r="326" spans="1:4" ht="21">
      <c r="A326" s="171" t="s">
        <v>889</v>
      </c>
      <c r="B326" s="172" t="s">
        <v>975</v>
      </c>
      <c r="C326" s="173">
        <v>259365.66</v>
      </c>
      <c r="D326" s="173">
        <v>259365.66</v>
      </c>
    </row>
    <row r="327" spans="1:4" ht="21">
      <c r="A327" s="171" t="s">
        <v>890</v>
      </c>
      <c r="B327" s="172" t="s">
        <v>976</v>
      </c>
      <c r="C327" s="173">
        <v>259365.66</v>
      </c>
      <c r="D327" s="173">
        <v>259365.66</v>
      </c>
    </row>
    <row r="328" spans="1:4" ht="12.75">
      <c r="A328" s="171" t="s">
        <v>337</v>
      </c>
      <c r="B328" s="172" t="s">
        <v>338</v>
      </c>
      <c r="C328" s="173">
        <v>100000</v>
      </c>
      <c r="D328" s="173">
        <v>100000</v>
      </c>
    </row>
    <row r="329" spans="1:4" ht="12.75">
      <c r="A329" s="171" t="s">
        <v>579</v>
      </c>
      <c r="B329" s="172" t="s">
        <v>669</v>
      </c>
      <c r="C329" s="173">
        <v>100000</v>
      </c>
      <c r="D329" s="173">
        <v>100000</v>
      </c>
    </row>
    <row r="330" spans="1:4" ht="12.75">
      <c r="A330" s="171" t="s">
        <v>160</v>
      </c>
      <c r="B330" s="172" t="s">
        <v>339</v>
      </c>
      <c r="C330" s="173">
        <v>100000</v>
      </c>
      <c r="D330" s="173">
        <v>100000</v>
      </c>
    </row>
    <row r="331" spans="1:4" ht="12.75">
      <c r="A331" s="171" t="s">
        <v>340</v>
      </c>
      <c r="B331" s="172" t="s">
        <v>341</v>
      </c>
      <c r="C331" s="173">
        <v>64224.04</v>
      </c>
      <c r="D331" s="173">
        <v>64224.04</v>
      </c>
    </row>
    <row r="332" spans="1:4" ht="21">
      <c r="A332" s="171" t="s">
        <v>568</v>
      </c>
      <c r="B332" s="172" t="s">
        <v>670</v>
      </c>
      <c r="C332" s="173">
        <v>64224.04</v>
      </c>
      <c r="D332" s="173">
        <v>64224.04</v>
      </c>
    </row>
    <row r="333" spans="1:4" ht="21">
      <c r="A333" s="171" t="s">
        <v>569</v>
      </c>
      <c r="B333" s="172" t="s">
        <v>671</v>
      </c>
      <c r="C333" s="173">
        <v>64224.04</v>
      </c>
      <c r="D333" s="173">
        <v>64224.04</v>
      </c>
    </row>
    <row r="334" spans="1:4" ht="12.75">
      <c r="A334" s="171" t="s">
        <v>472</v>
      </c>
      <c r="B334" s="172" t="s">
        <v>517</v>
      </c>
      <c r="C334" s="173">
        <v>64224.04</v>
      </c>
      <c r="D334" s="173">
        <v>64224.04</v>
      </c>
    </row>
    <row r="335" spans="1:4" ht="12.75">
      <c r="A335" s="171" t="s">
        <v>196</v>
      </c>
      <c r="B335" s="172" t="s">
        <v>342</v>
      </c>
      <c r="C335" s="173">
        <v>95141.62</v>
      </c>
      <c r="D335" s="173">
        <v>95141.62</v>
      </c>
    </row>
    <row r="336" spans="1:4" ht="12.75">
      <c r="A336" s="171" t="s">
        <v>579</v>
      </c>
      <c r="B336" s="172" t="s">
        <v>672</v>
      </c>
      <c r="C336" s="173">
        <v>95141.62</v>
      </c>
      <c r="D336" s="173">
        <v>95141.62</v>
      </c>
    </row>
    <row r="337" spans="1:4" ht="12.75">
      <c r="A337" s="171" t="s">
        <v>160</v>
      </c>
      <c r="B337" s="172" t="s">
        <v>343</v>
      </c>
      <c r="C337" s="173">
        <v>95141.62</v>
      </c>
      <c r="D337" s="173">
        <v>95141.62</v>
      </c>
    </row>
    <row r="338" spans="1:4" ht="12.75">
      <c r="A338" s="171" t="s">
        <v>344</v>
      </c>
      <c r="B338" s="172" t="s">
        <v>345</v>
      </c>
      <c r="C338" s="173">
        <v>22125703.64</v>
      </c>
      <c r="D338" s="173">
        <v>22105206.47</v>
      </c>
    </row>
    <row r="339" spans="1:4" ht="12.75">
      <c r="A339" s="171" t="s">
        <v>346</v>
      </c>
      <c r="B339" s="172" t="s">
        <v>347</v>
      </c>
      <c r="C339" s="173">
        <v>22125703.640000004</v>
      </c>
      <c r="D339" s="173">
        <v>22105206.470000003</v>
      </c>
    </row>
    <row r="340" spans="1:4" ht="21">
      <c r="A340" s="171" t="s">
        <v>891</v>
      </c>
      <c r="B340" s="172" t="s">
        <v>977</v>
      </c>
      <c r="C340" s="173">
        <v>22125703.640000004</v>
      </c>
      <c r="D340" s="173">
        <v>22105206.470000003</v>
      </c>
    </row>
    <row r="341" spans="1:4" ht="21">
      <c r="A341" s="171" t="s">
        <v>892</v>
      </c>
      <c r="B341" s="172" t="s">
        <v>978</v>
      </c>
      <c r="C341" s="173">
        <v>22125703.640000004</v>
      </c>
      <c r="D341" s="173">
        <v>22105206.470000003</v>
      </c>
    </row>
    <row r="342" spans="1:4" ht="21">
      <c r="A342" s="171" t="s">
        <v>348</v>
      </c>
      <c r="B342" s="172" t="s">
        <v>349</v>
      </c>
      <c r="C342" s="173">
        <v>18450488.44</v>
      </c>
      <c r="D342" s="173">
        <v>18429991.27</v>
      </c>
    </row>
    <row r="343" spans="1:4" ht="41.25">
      <c r="A343" s="171" t="s">
        <v>566</v>
      </c>
      <c r="B343" s="172" t="s">
        <v>673</v>
      </c>
      <c r="C343" s="173">
        <v>15717257.02</v>
      </c>
      <c r="D343" s="173">
        <v>15717257.02</v>
      </c>
    </row>
    <row r="344" spans="1:4" ht="12.75">
      <c r="A344" s="171" t="s">
        <v>580</v>
      </c>
      <c r="B344" s="172" t="s">
        <v>674</v>
      </c>
      <c r="C344" s="173">
        <v>15717257.02</v>
      </c>
      <c r="D344" s="173">
        <v>15717257.02</v>
      </c>
    </row>
    <row r="345" spans="1:4" ht="12.75">
      <c r="A345" s="171" t="s">
        <v>518</v>
      </c>
      <c r="B345" s="172" t="s">
        <v>520</v>
      </c>
      <c r="C345" s="173">
        <v>12116506.82</v>
      </c>
      <c r="D345" s="173">
        <v>12116506.82</v>
      </c>
    </row>
    <row r="346" spans="1:4" ht="30.75">
      <c r="A346" s="171" t="s">
        <v>519</v>
      </c>
      <c r="B346" s="172" t="s">
        <v>521</v>
      </c>
      <c r="C346" s="173">
        <v>3600750.2</v>
      </c>
      <c r="D346" s="173">
        <v>3600750.2</v>
      </c>
    </row>
    <row r="347" spans="1:4" ht="21">
      <c r="A347" s="171" t="s">
        <v>568</v>
      </c>
      <c r="B347" s="172" t="s">
        <v>675</v>
      </c>
      <c r="C347" s="173">
        <v>2733124.02</v>
      </c>
      <c r="D347" s="173">
        <v>2712626.85</v>
      </c>
    </row>
    <row r="348" spans="1:4" ht="21">
      <c r="A348" s="171" t="s">
        <v>569</v>
      </c>
      <c r="B348" s="172" t="s">
        <v>676</v>
      </c>
      <c r="C348" s="173">
        <v>2733124.02</v>
      </c>
      <c r="D348" s="173">
        <v>2712626.85</v>
      </c>
    </row>
    <row r="349" spans="1:4" ht="12.75">
      <c r="A349" s="171" t="s">
        <v>472</v>
      </c>
      <c r="B349" s="172" t="s">
        <v>522</v>
      </c>
      <c r="C349" s="173">
        <v>2166273.66</v>
      </c>
      <c r="D349" s="173">
        <v>2162745.32</v>
      </c>
    </row>
    <row r="350" spans="1:4" ht="12.75">
      <c r="A350" s="171" t="s">
        <v>722</v>
      </c>
      <c r="B350" s="172" t="s">
        <v>784</v>
      </c>
      <c r="C350" s="173">
        <v>566850.36</v>
      </c>
      <c r="D350" s="173">
        <v>549881.53</v>
      </c>
    </row>
    <row r="351" spans="1:4" ht="12.75">
      <c r="A351" s="171" t="s">
        <v>570</v>
      </c>
      <c r="B351" s="172" t="s">
        <v>677</v>
      </c>
      <c r="C351" s="173">
        <v>107.4</v>
      </c>
      <c r="D351" s="173">
        <v>107.4</v>
      </c>
    </row>
    <row r="352" spans="1:4" ht="12.75">
      <c r="A352" s="171" t="s">
        <v>571</v>
      </c>
      <c r="B352" s="172" t="s">
        <v>678</v>
      </c>
      <c r="C352" s="173">
        <v>107.4</v>
      </c>
      <c r="D352" s="173">
        <v>107.4</v>
      </c>
    </row>
    <row r="353" spans="1:4" ht="12.75">
      <c r="A353" s="171" t="s">
        <v>474</v>
      </c>
      <c r="B353" s="172" t="s">
        <v>523</v>
      </c>
      <c r="C353" s="173">
        <v>107.4</v>
      </c>
      <c r="D353" s="173">
        <v>107.4</v>
      </c>
    </row>
    <row r="354" spans="1:4" ht="12.75">
      <c r="A354" s="171" t="s">
        <v>350</v>
      </c>
      <c r="B354" s="172" t="s">
        <v>351</v>
      </c>
      <c r="C354" s="173">
        <v>1522738.6</v>
      </c>
      <c r="D354" s="173">
        <v>1522738.6</v>
      </c>
    </row>
    <row r="355" spans="1:4" ht="21">
      <c r="A355" s="171" t="s">
        <v>568</v>
      </c>
      <c r="B355" s="172" t="s">
        <v>679</v>
      </c>
      <c r="C355" s="173">
        <v>1522738.6</v>
      </c>
      <c r="D355" s="173">
        <v>1522738.6</v>
      </c>
    </row>
    <row r="356" spans="1:4" ht="21">
      <c r="A356" s="171" t="s">
        <v>569</v>
      </c>
      <c r="B356" s="172" t="s">
        <v>680</v>
      </c>
      <c r="C356" s="173">
        <v>1522738.6</v>
      </c>
      <c r="D356" s="173">
        <v>1522738.6</v>
      </c>
    </row>
    <row r="357" spans="1:4" ht="12.75">
      <c r="A357" s="171" t="s">
        <v>472</v>
      </c>
      <c r="B357" s="172" t="s">
        <v>524</v>
      </c>
      <c r="C357" s="173">
        <v>1522738.6</v>
      </c>
      <c r="D357" s="173">
        <v>1522738.6</v>
      </c>
    </row>
    <row r="358" spans="1:4" ht="12.75">
      <c r="A358" s="171" t="s">
        <v>352</v>
      </c>
      <c r="B358" s="172" t="s">
        <v>353</v>
      </c>
      <c r="C358" s="173">
        <v>2152476.6</v>
      </c>
      <c r="D358" s="173">
        <v>2152476.6</v>
      </c>
    </row>
    <row r="359" spans="1:4" ht="21">
      <c r="A359" s="171" t="s">
        <v>568</v>
      </c>
      <c r="B359" s="172" t="s">
        <v>681</v>
      </c>
      <c r="C359" s="173">
        <v>2152476.6</v>
      </c>
      <c r="D359" s="173">
        <v>2152476.6</v>
      </c>
    </row>
    <row r="360" spans="1:4" ht="21">
      <c r="A360" s="171" t="s">
        <v>569</v>
      </c>
      <c r="B360" s="172" t="s">
        <v>682</v>
      </c>
      <c r="C360" s="173">
        <v>2152476.6</v>
      </c>
      <c r="D360" s="173">
        <v>2152476.6</v>
      </c>
    </row>
    <row r="361" spans="1:4" ht="12.75">
      <c r="A361" s="171" t="s">
        <v>472</v>
      </c>
      <c r="B361" s="172" t="s">
        <v>525</v>
      </c>
      <c r="C361" s="173">
        <v>2152476.6</v>
      </c>
      <c r="D361" s="173">
        <v>2152476.6</v>
      </c>
    </row>
    <row r="362" spans="1:4" ht="12.75">
      <c r="A362" s="171" t="s">
        <v>354</v>
      </c>
      <c r="B362" s="172" t="s">
        <v>355</v>
      </c>
      <c r="C362" s="173">
        <v>1700569.01</v>
      </c>
      <c r="D362" s="173">
        <v>1700569.01</v>
      </c>
    </row>
    <row r="363" spans="1:4" ht="12.75">
      <c r="A363" s="171" t="s">
        <v>356</v>
      </c>
      <c r="B363" s="172" t="s">
        <v>357</v>
      </c>
      <c r="C363" s="173">
        <v>11019.64</v>
      </c>
      <c r="D363" s="173">
        <v>11019.64</v>
      </c>
    </row>
    <row r="364" spans="1:4" ht="21">
      <c r="A364" s="171" t="s">
        <v>886</v>
      </c>
      <c r="B364" s="172" t="s">
        <v>979</v>
      </c>
      <c r="C364" s="173">
        <v>11019.64</v>
      </c>
      <c r="D364" s="173">
        <v>11019.64</v>
      </c>
    </row>
    <row r="365" spans="1:4" ht="30.75">
      <c r="A365" s="171" t="s">
        <v>893</v>
      </c>
      <c r="B365" s="172" t="s">
        <v>980</v>
      </c>
      <c r="C365" s="173">
        <v>11019.64</v>
      </c>
      <c r="D365" s="173">
        <v>11019.64</v>
      </c>
    </row>
    <row r="366" spans="1:4" ht="21">
      <c r="A366" s="171" t="s">
        <v>894</v>
      </c>
      <c r="B366" s="172" t="s">
        <v>981</v>
      </c>
      <c r="C366" s="173">
        <v>11019.64</v>
      </c>
      <c r="D366" s="173">
        <v>11019.64</v>
      </c>
    </row>
    <row r="367" spans="1:4" ht="81.75">
      <c r="A367" s="171" t="s">
        <v>358</v>
      </c>
      <c r="B367" s="172" t="s">
        <v>359</v>
      </c>
      <c r="C367" s="173">
        <v>11019.64</v>
      </c>
      <c r="D367" s="173">
        <v>11019.64</v>
      </c>
    </row>
    <row r="368" spans="1:4" ht="12.75">
      <c r="A368" s="171" t="s">
        <v>579</v>
      </c>
      <c r="B368" s="172" t="s">
        <v>683</v>
      </c>
      <c r="C368" s="173">
        <v>11019.64</v>
      </c>
      <c r="D368" s="173">
        <v>11019.64</v>
      </c>
    </row>
    <row r="369" spans="1:4" ht="12.75">
      <c r="A369" s="171" t="s">
        <v>160</v>
      </c>
      <c r="B369" s="172" t="s">
        <v>360</v>
      </c>
      <c r="C369" s="173">
        <v>11019.64</v>
      </c>
      <c r="D369" s="173">
        <v>11019.64</v>
      </c>
    </row>
    <row r="370" spans="1:4" ht="12.75">
      <c r="A370" s="171" t="s">
        <v>361</v>
      </c>
      <c r="B370" s="172" t="s">
        <v>362</v>
      </c>
      <c r="C370" s="173">
        <v>1689549.37</v>
      </c>
      <c r="D370" s="173">
        <v>1689549.37</v>
      </c>
    </row>
    <row r="371" spans="1:4" ht="21">
      <c r="A371" s="171" t="s">
        <v>886</v>
      </c>
      <c r="B371" s="172" t="s">
        <v>982</v>
      </c>
      <c r="C371" s="173">
        <v>920421.5599999999</v>
      </c>
      <c r="D371" s="173">
        <v>920421.5599999999</v>
      </c>
    </row>
    <row r="372" spans="1:4" ht="30.75">
      <c r="A372" s="171" t="s">
        <v>893</v>
      </c>
      <c r="B372" s="172" t="s">
        <v>983</v>
      </c>
      <c r="C372" s="173">
        <v>206521.56</v>
      </c>
      <c r="D372" s="173">
        <v>206521.56</v>
      </c>
    </row>
    <row r="373" spans="1:4" ht="21">
      <c r="A373" s="171" t="s">
        <v>894</v>
      </c>
      <c r="B373" s="172" t="s">
        <v>984</v>
      </c>
      <c r="C373" s="173">
        <v>206521.56</v>
      </c>
      <c r="D373" s="173">
        <v>206521.56</v>
      </c>
    </row>
    <row r="374" spans="1:4" ht="30.75">
      <c r="A374" s="171" t="s">
        <v>363</v>
      </c>
      <c r="B374" s="172" t="s">
        <v>364</v>
      </c>
      <c r="C374" s="173">
        <v>50569.6</v>
      </c>
      <c r="D374" s="173">
        <v>50569.6</v>
      </c>
    </row>
    <row r="375" spans="1:4" ht="21">
      <c r="A375" s="171" t="s">
        <v>568</v>
      </c>
      <c r="B375" s="172" t="s">
        <v>684</v>
      </c>
      <c r="C375" s="173">
        <v>30569.6</v>
      </c>
      <c r="D375" s="173">
        <v>30569.6</v>
      </c>
    </row>
    <row r="376" spans="1:4" ht="21">
      <c r="A376" s="171" t="s">
        <v>569</v>
      </c>
      <c r="B376" s="172" t="s">
        <v>685</v>
      </c>
      <c r="C376" s="173">
        <v>30569.6</v>
      </c>
      <c r="D376" s="173">
        <v>30569.6</v>
      </c>
    </row>
    <row r="377" spans="1:4" ht="12.75">
      <c r="A377" s="171" t="s">
        <v>472</v>
      </c>
      <c r="B377" s="172" t="s">
        <v>526</v>
      </c>
      <c r="C377" s="173">
        <v>30569.6</v>
      </c>
      <c r="D377" s="173">
        <v>30569.6</v>
      </c>
    </row>
    <row r="378" spans="1:4" ht="12.75">
      <c r="A378" s="171" t="s">
        <v>572</v>
      </c>
      <c r="B378" s="172" t="s">
        <v>686</v>
      </c>
      <c r="C378" s="173">
        <v>20000</v>
      </c>
      <c r="D378" s="173">
        <v>20000</v>
      </c>
    </row>
    <row r="379" spans="1:4" ht="12.75">
      <c r="A379" s="171" t="s">
        <v>278</v>
      </c>
      <c r="B379" s="172" t="s">
        <v>365</v>
      </c>
      <c r="C379" s="173">
        <v>20000</v>
      </c>
      <c r="D379" s="173">
        <v>20000</v>
      </c>
    </row>
    <row r="380" spans="1:4" ht="21">
      <c r="A380" s="171" t="s">
        <v>263</v>
      </c>
      <c r="B380" s="172" t="s">
        <v>366</v>
      </c>
      <c r="C380" s="173">
        <v>155951.96</v>
      </c>
      <c r="D380" s="173">
        <v>155951.96</v>
      </c>
    </row>
    <row r="381" spans="1:4" ht="21">
      <c r="A381" s="171" t="s">
        <v>568</v>
      </c>
      <c r="B381" s="172" t="s">
        <v>687</v>
      </c>
      <c r="C381" s="173">
        <v>137951.96</v>
      </c>
      <c r="D381" s="173">
        <v>137951.96</v>
      </c>
    </row>
    <row r="382" spans="1:4" ht="21">
      <c r="A382" s="171" t="s">
        <v>569</v>
      </c>
      <c r="B382" s="172" t="s">
        <v>688</v>
      </c>
      <c r="C382" s="173">
        <v>137951.96</v>
      </c>
      <c r="D382" s="173">
        <v>137951.96</v>
      </c>
    </row>
    <row r="383" spans="1:4" ht="12.75">
      <c r="A383" s="171" t="s">
        <v>472</v>
      </c>
      <c r="B383" s="172" t="s">
        <v>527</v>
      </c>
      <c r="C383" s="173">
        <v>137951.96</v>
      </c>
      <c r="D383" s="173">
        <v>137951.96</v>
      </c>
    </row>
    <row r="384" spans="1:4" ht="12.75">
      <c r="A384" s="171" t="s">
        <v>572</v>
      </c>
      <c r="B384" s="172" t="s">
        <v>785</v>
      </c>
      <c r="C384" s="173">
        <v>18000</v>
      </c>
      <c r="D384" s="173">
        <v>18000</v>
      </c>
    </row>
    <row r="385" spans="1:4" ht="12.75">
      <c r="A385" s="171" t="s">
        <v>278</v>
      </c>
      <c r="B385" s="172" t="s">
        <v>786</v>
      </c>
      <c r="C385" s="173">
        <v>18000</v>
      </c>
      <c r="D385" s="173">
        <v>18000</v>
      </c>
    </row>
    <row r="386" spans="1:4" ht="21">
      <c r="A386" s="171" t="s">
        <v>887</v>
      </c>
      <c r="B386" s="172" t="s">
        <v>985</v>
      </c>
      <c r="C386" s="173">
        <v>713900</v>
      </c>
      <c r="D386" s="173">
        <v>713900</v>
      </c>
    </row>
    <row r="387" spans="1:4" ht="21">
      <c r="A387" s="171" t="s">
        <v>888</v>
      </c>
      <c r="B387" s="172" t="s">
        <v>986</v>
      </c>
      <c r="C387" s="173">
        <v>713900</v>
      </c>
      <c r="D387" s="173">
        <v>713900</v>
      </c>
    </row>
    <row r="388" spans="1:4" ht="12.75">
      <c r="A388" s="171" t="s">
        <v>202</v>
      </c>
      <c r="B388" s="172" t="s">
        <v>367</v>
      </c>
      <c r="C388" s="173">
        <v>713900</v>
      </c>
      <c r="D388" s="173">
        <v>713900</v>
      </c>
    </row>
    <row r="389" spans="1:4" ht="21">
      <c r="A389" s="171" t="s">
        <v>568</v>
      </c>
      <c r="B389" s="172" t="s">
        <v>689</v>
      </c>
      <c r="C389" s="173">
        <v>41900</v>
      </c>
      <c r="D389" s="173">
        <v>41900</v>
      </c>
    </row>
    <row r="390" spans="1:4" ht="21">
      <c r="A390" s="171" t="s">
        <v>569</v>
      </c>
      <c r="B390" s="172" t="s">
        <v>690</v>
      </c>
      <c r="C390" s="173">
        <v>41900</v>
      </c>
      <c r="D390" s="173">
        <v>41900</v>
      </c>
    </row>
    <row r="391" spans="1:4" ht="12.75">
      <c r="A391" s="171" t="s">
        <v>472</v>
      </c>
      <c r="B391" s="172" t="s">
        <v>528</v>
      </c>
      <c r="C391" s="173">
        <v>41900</v>
      </c>
      <c r="D391" s="173">
        <v>41900</v>
      </c>
    </row>
    <row r="392" spans="1:4" ht="12.75">
      <c r="A392" s="171" t="s">
        <v>572</v>
      </c>
      <c r="B392" s="172" t="s">
        <v>691</v>
      </c>
      <c r="C392" s="173">
        <v>672000</v>
      </c>
      <c r="D392" s="173">
        <v>672000</v>
      </c>
    </row>
    <row r="393" spans="1:4" ht="12.75">
      <c r="A393" s="171" t="s">
        <v>278</v>
      </c>
      <c r="B393" s="172" t="s">
        <v>368</v>
      </c>
      <c r="C393" s="173">
        <v>672000</v>
      </c>
      <c r="D393" s="173">
        <v>672000</v>
      </c>
    </row>
    <row r="394" spans="1:4" ht="30.75">
      <c r="A394" s="171" t="s">
        <v>858</v>
      </c>
      <c r="B394" s="172" t="s">
        <v>987</v>
      </c>
      <c r="C394" s="173">
        <v>769127.81</v>
      </c>
      <c r="D394" s="173">
        <v>769127.81</v>
      </c>
    </row>
    <row r="395" spans="1:4" ht="30.75">
      <c r="A395" s="171" t="s">
        <v>859</v>
      </c>
      <c r="B395" s="172" t="s">
        <v>988</v>
      </c>
      <c r="C395" s="173">
        <v>769127.81</v>
      </c>
      <c r="D395" s="173">
        <v>769127.81</v>
      </c>
    </row>
    <row r="396" spans="1:4" ht="12.75">
      <c r="A396" s="171" t="s">
        <v>728</v>
      </c>
      <c r="B396" s="172" t="s">
        <v>787</v>
      </c>
      <c r="C396" s="173">
        <v>769127.81</v>
      </c>
      <c r="D396" s="173">
        <v>769127.81</v>
      </c>
    </row>
    <row r="397" spans="1:4" ht="12.75">
      <c r="A397" s="171" t="s">
        <v>572</v>
      </c>
      <c r="B397" s="172" t="s">
        <v>788</v>
      </c>
      <c r="C397" s="173">
        <v>769127.81</v>
      </c>
      <c r="D397" s="173">
        <v>769127.81</v>
      </c>
    </row>
    <row r="398" spans="1:4" ht="12.75">
      <c r="A398" s="171" t="s">
        <v>729</v>
      </c>
      <c r="B398" s="172" t="s">
        <v>789</v>
      </c>
      <c r="C398" s="173">
        <v>769127.81</v>
      </c>
      <c r="D398" s="173">
        <v>769127.81</v>
      </c>
    </row>
    <row r="399" spans="1:4" ht="12.75">
      <c r="A399" s="171" t="s">
        <v>730</v>
      </c>
      <c r="B399" s="172" t="s">
        <v>790</v>
      </c>
      <c r="C399" s="173">
        <v>769127.81</v>
      </c>
      <c r="D399" s="173">
        <v>769127.81</v>
      </c>
    </row>
    <row r="400" spans="1:4" ht="12.75">
      <c r="A400" s="171" t="s">
        <v>369</v>
      </c>
      <c r="B400" s="172" t="s">
        <v>370</v>
      </c>
      <c r="C400" s="173">
        <v>6650315.2700000005</v>
      </c>
      <c r="D400" s="173">
        <v>6650313.210000001</v>
      </c>
    </row>
    <row r="401" spans="1:4" ht="12.75">
      <c r="A401" s="171" t="s">
        <v>371</v>
      </c>
      <c r="B401" s="172" t="s">
        <v>372</v>
      </c>
      <c r="C401" s="173">
        <v>6650315.2700000005</v>
      </c>
      <c r="D401" s="173">
        <v>6650313.21</v>
      </c>
    </row>
    <row r="402" spans="1:4" ht="30.75">
      <c r="A402" s="171" t="s">
        <v>895</v>
      </c>
      <c r="B402" s="172" t="s">
        <v>989</v>
      </c>
      <c r="C402" s="173">
        <v>6650315.2700000005</v>
      </c>
      <c r="D402" s="173">
        <v>6650313.210000001</v>
      </c>
    </row>
    <row r="403" spans="1:4" ht="21">
      <c r="A403" s="171" t="s">
        <v>896</v>
      </c>
      <c r="B403" s="172" t="s">
        <v>990</v>
      </c>
      <c r="C403" s="173">
        <v>6650315.2700000005</v>
      </c>
      <c r="D403" s="173">
        <v>6650313.210000001</v>
      </c>
    </row>
    <row r="404" spans="1:4" ht="21">
      <c r="A404" s="171" t="s">
        <v>348</v>
      </c>
      <c r="B404" s="172" t="s">
        <v>373</v>
      </c>
      <c r="C404" s="173">
        <v>6033483.62</v>
      </c>
      <c r="D404" s="173">
        <v>6033483.62</v>
      </c>
    </row>
    <row r="405" spans="1:4" ht="41.25">
      <c r="A405" s="171" t="s">
        <v>566</v>
      </c>
      <c r="B405" s="172" t="s">
        <v>692</v>
      </c>
      <c r="C405" s="173">
        <v>5695646.03</v>
      </c>
      <c r="D405" s="173">
        <v>5695646.03</v>
      </c>
    </row>
    <row r="406" spans="1:4" ht="12.75">
      <c r="A406" s="171" t="s">
        <v>580</v>
      </c>
      <c r="B406" s="172" t="s">
        <v>693</v>
      </c>
      <c r="C406" s="173">
        <v>5695646.03</v>
      </c>
      <c r="D406" s="173">
        <v>5695646.03</v>
      </c>
    </row>
    <row r="407" spans="1:4" ht="12.75">
      <c r="A407" s="171" t="s">
        <v>518</v>
      </c>
      <c r="B407" s="172" t="s">
        <v>529</v>
      </c>
      <c r="C407" s="173">
        <v>4388475.13</v>
      </c>
      <c r="D407" s="173">
        <v>4388475.13</v>
      </c>
    </row>
    <row r="408" spans="1:4" ht="30.75">
      <c r="A408" s="171" t="s">
        <v>519</v>
      </c>
      <c r="B408" s="172" t="s">
        <v>530</v>
      </c>
      <c r="C408" s="173">
        <v>1307170.9</v>
      </c>
      <c r="D408" s="173">
        <v>1307170.9</v>
      </c>
    </row>
    <row r="409" spans="1:4" ht="21">
      <c r="A409" s="171" t="s">
        <v>568</v>
      </c>
      <c r="B409" s="172" t="s">
        <v>694</v>
      </c>
      <c r="C409" s="173">
        <v>323910.39</v>
      </c>
      <c r="D409" s="173">
        <v>323910.39</v>
      </c>
    </row>
    <row r="410" spans="1:4" ht="21">
      <c r="A410" s="171" t="s">
        <v>569</v>
      </c>
      <c r="B410" s="172" t="s">
        <v>695</v>
      </c>
      <c r="C410" s="173">
        <v>323910.39</v>
      </c>
      <c r="D410" s="173">
        <v>323910.39</v>
      </c>
    </row>
    <row r="411" spans="1:4" ht="12.75">
      <c r="A411" s="171" t="s">
        <v>472</v>
      </c>
      <c r="B411" s="172" t="s">
        <v>531</v>
      </c>
      <c r="C411" s="173">
        <v>323910.39</v>
      </c>
      <c r="D411" s="173">
        <v>323910.39</v>
      </c>
    </row>
    <row r="412" spans="1:4" ht="12.75">
      <c r="A412" s="171" t="s">
        <v>570</v>
      </c>
      <c r="B412" s="172" t="s">
        <v>696</v>
      </c>
      <c r="C412" s="173">
        <v>13927.2</v>
      </c>
      <c r="D412" s="173">
        <v>13927.2</v>
      </c>
    </row>
    <row r="413" spans="1:4" ht="12.75">
      <c r="A413" s="171" t="s">
        <v>571</v>
      </c>
      <c r="B413" s="172" t="s">
        <v>697</v>
      </c>
      <c r="C413" s="173">
        <v>13927.2</v>
      </c>
      <c r="D413" s="173">
        <v>13927.2</v>
      </c>
    </row>
    <row r="414" spans="1:4" ht="12.75">
      <c r="A414" s="171" t="s">
        <v>474</v>
      </c>
      <c r="B414" s="172" t="s">
        <v>532</v>
      </c>
      <c r="C414" s="173">
        <v>13927.2</v>
      </c>
      <c r="D414" s="173">
        <v>13927.2</v>
      </c>
    </row>
    <row r="415" spans="1:4" ht="21">
      <c r="A415" s="171" t="s">
        <v>374</v>
      </c>
      <c r="B415" s="172" t="s">
        <v>375</v>
      </c>
      <c r="C415" s="173">
        <v>275689.65</v>
      </c>
      <c r="D415" s="173">
        <v>275689.65</v>
      </c>
    </row>
    <row r="416" spans="1:4" ht="21">
      <c r="A416" s="171" t="s">
        <v>568</v>
      </c>
      <c r="B416" s="172" t="s">
        <v>698</v>
      </c>
      <c r="C416" s="173">
        <v>275689.65</v>
      </c>
      <c r="D416" s="173">
        <v>275689.65</v>
      </c>
    </row>
    <row r="417" spans="1:4" ht="21">
      <c r="A417" s="171" t="s">
        <v>569</v>
      </c>
      <c r="B417" s="172" t="s">
        <v>699</v>
      </c>
      <c r="C417" s="173">
        <v>275689.65</v>
      </c>
      <c r="D417" s="173">
        <v>275689.65</v>
      </c>
    </row>
    <row r="418" spans="1:4" ht="12.75">
      <c r="A418" s="171" t="s">
        <v>472</v>
      </c>
      <c r="B418" s="172" t="s">
        <v>533</v>
      </c>
      <c r="C418" s="173">
        <v>275689.65</v>
      </c>
      <c r="D418" s="173">
        <v>275689.65</v>
      </c>
    </row>
    <row r="419" spans="1:4" ht="21">
      <c r="A419" s="171" t="s">
        <v>376</v>
      </c>
      <c r="B419" s="172" t="s">
        <v>377</v>
      </c>
      <c r="C419" s="173">
        <v>341142</v>
      </c>
      <c r="D419" s="173">
        <v>341139.94</v>
      </c>
    </row>
    <row r="420" spans="1:4" ht="21">
      <c r="A420" s="171" t="s">
        <v>568</v>
      </c>
      <c r="B420" s="172" t="s">
        <v>700</v>
      </c>
      <c r="C420" s="173">
        <v>341142</v>
      </c>
      <c r="D420" s="173">
        <v>341139.94</v>
      </c>
    </row>
    <row r="421" spans="1:4" ht="21">
      <c r="A421" s="171" t="s">
        <v>569</v>
      </c>
      <c r="B421" s="172" t="s">
        <v>701</v>
      </c>
      <c r="C421" s="173">
        <v>341142</v>
      </c>
      <c r="D421" s="173">
        <v>341139.94</v>
      </c>
    </row>
    <row r="422" spans="1:4" ht="12.75">
      <c r="A422" s="171" t="s">
        <v>472</v>
      </c>
      <c r="B422" s="172" t="s">
        <v>534</v>
      </c>
      <c r="C422" s="173">
        <v>341142</v>
      </c>
      <c r="D422" s="173">
        <v>341139.94</v>
      </c>
    </row>
    <row r="423" spans="1:4" ht="12.75">
      <c r="A423" s="171" t="s">
        <v>554</v>
      </c>
      <c r="B423" s="172" t="s">
        <v>555</v>
      </c>
      <c r="C423" s="173">
        <v>280000</v>
      </c>
      <c r="D423" s="173">
        <v>280000</v>
      </c>
    </row>
    <row r="424" spans="1:4" ht="12.75">
      <c r="A424" s="171" t="s">
        <v>556</v>
      </c>
      <c r="B424" s="172" t="s">
        <v>557</v>
      </c>
      <c r="C424" s="173">
        <v>280000</v>
      </c>
      <c r="D424" s="173">
        <v>280000</v>
      </c>
    </row>
    <row r="425" spans="1:4" ht="30.75">
      <c r="A425" s="171" t="s">
        <v>860</v>
      </c>
      <c r="B425" s="172" t="s">
        <v>991</v>
      </c>
      <c r="C425" s="173">
        <v>280000</v>
      </c>
      <c r="D425" s="173">
        <v>280000</v>
      </c>
    </row>
    <row r="426" spans="1:4" ht="21">
      <c r="A426" s="171" t="s">
        <v>861</v>
      </c>
      <c r="B426" s="172" t="s">
        <v>992</v>
      </c>
      <c r="C426" s="173">
        <v>280000</v>
      </c>
      <c r="D426" s="173">
        <v>280000</v>
      </c>
    </row>
    <row r="427" spans="1:4" ht="12.75">
      <c r="A427" s="171" t="s">
        <v>268</v>
      </c>
      <c r="B427" s="172" t="s">
        <v>558</v>
      </c>
      <c r="C427" s="173">
        <v>280000</v>
      </c>
      <c r="D427" s="173">
        <v>280000</v>
      </c>
    </row>
    <row r="428" spans="1:4" ht="21">
      <c r="A428" s="171" t="s">
        <v>568</v>
      </c>
      <c r="B428" s="172" t="s">
        <v>702</v>
      </c>
      <c r="C428" s="173">
        <v>280000</v>
      </c>
      <c r="D428" s="173">
        <v>280000</v>
      </c>
    </row>
    <row r="429" spans="1:4" ht="21">
      <c r="A429" s="171" t="s">
        <v>569</v>
      </c>
      <c r="B429" s="172" t="s">
        <v>703</v>
      </c>
      <c r="C429" s="173">
        <v>280000</v>
      </c>
      <c r="D429" s="173">
        <v>280000</v>
      </c>
    </row>
    <row r="430" spans="1:4" ht="12.75">
      <c r="A430" s="171" t="s">
        <v>472</v>
      </c>
      <c r="B430" s="172" t="s">
        <v>559</v>
      </c>
      <c r="C430" s="173">
        <v>280000</v>
      </c>
      <c r="D430" s="173">
        <v>280000</v>
      </c>
    </row>
    <row r="431" spans="1:4" ht="30.75">
      <c r="A431" s="171" t="s">
        <v>535</v>
      </c>
      <c r="B431" s="172" t="s">
        <v>536</v>
      </c>
      <c r="C431" s="173">
        <v>10000000</v>
      </c>
      <c r="D431" s="173">
        <v>10000000</v>
      </c>
    </row>
    <row r="432" spans="1:4" ht="12.75">
      <c r="A432" s="171" t="s">
        <v>537</v>
      </c>
      <c r="B432" s="172" t="s">
        <v>538</v>
      </c>
      <c r="C432" s="173">
        <v>10000000</v>
      </c>
      <c r="D432" s="173">
        <v>10000000</v>
      </c>
    </row>
    <row r="433" spans="1:4" ht="30.75">
      <c r="A433" s="171" t="s">
        <v>851</v>
      </c>
      <c r="B433" s="172" t="s">
        <v>993</v>
      </c>
      <c r="C433" s="173">
        <v>10000000</v>
      </c>
      <c r="D433" s="173">
        <v>10000000</v>
      </c>
    </row>
    <row r="434" spans="1:4" ht="21">
      <c r="A434" s="171" t="s">
        <v>852</v>
      </c>
      <c r="B434" s="172" t="s">
        <v>994</v>
      </c>
      <c r="C434" s="173">
        <v>10000000</v>
      </c>
      <c r="D434" s="173">
        <v>10000000</v>
      </c>
    </row>
    <row r="435" spans="1:4" ht="21">
      <c r="A435" s="171" t="s">
        <v>505</v>
      </c>
      <c r="B435" s="172" t="s">
        <v>539</v>
      </c>
      <c r="C435" s="173">
        <v>10000000</v>
      </c>
      <c r="D435" s="173">
        <v>10000000</v>
      </c>
    </row>
    <row r="436" spans="1:4" ht="12.75">
      <c r="A436" s="171" t="s">
        <v>579</v>
      </c>
      <c r="B436" s="172" t="s">
        <v>704</v>
      </c>
      <c r="C436" s="173">
        <v>10000000</v>
      </c>
      <c r="D436" s="173">
        <v>10000000</v>
      </c>
    </row>
    <row r="437" spans="1:4" ht="12.75">
      <c r="A437" s="171" t="s">
        <v>160</v>
      </c>
      <c r="B437" s="172" t="s">
        <v>540</v>
      </c>
      <c r="C437" s="173">
        <v>10000000</v>
      </c>
      <c r="D437" s="173">
        <v>10000000</v>
      </c>
    </row>
  </sheetData>
  <sheetProtection/>
  <mergeCells count="8">
    <mergeCell ref="C2:D2"/>
    <mergeCell ref="A7:D7"/>
    <mergeCell ref="A5:D5"/>
    <mergeCell ref="A6:D6"/>
    <mergeCell ref="A9:A11"/>
    <mergeCell ref="B9:B11"/>
    <mergeCell ref="C9:C11"/>
    <mergeCell ref="D9:D11"/>
  </mergeCells>
  <printOptions/>
  <pageMargins left="1.1811023622047245" right="0.3937007874015748" top="0.7874015748031497" bottom="0.7874015748031497" header="0.31496062992125984" footer="0.31496062992125984"/>
  <pageSetup fitToHeight="10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2"/>
  <sheetViews>
    <sheetView zoomScalePageLayoutView="0" workbookViewId="0" topLeftCell="A1">
      <selection activeCell="D10" sqref="D10"/>
    </sheetView>
  </sheetViews>
  <sheetFormatPr defaultColWidth="6.421875" defaultRowHeight="12.75"/>
  <cols>
    <col min="1" max="1" width="10.421875" style="6" customWidth="1"/>
    <col min="2" max="2" width="45.7109375" style="6" customWidth="1"/>
    <col min="3" max="3" width="4.00390625" style="6" hidden="1" customWidth="1"/>
    <col min="4" max="4" width="16.7109375" style="6" customWidth="1"/>
    <col min="5" max="5" width="17.140625" style="6" customWidth="1"/>
    <col min="6" max="214" width="9.140625" style="6" customWidth="1"/>
    <col min="215" max="215" width="24.8515625" style="6" customWidth="1"/>
    <col min="216" max="216" width="0" style="6" hidden="1" customWidth="1"/>
    <col min="217" max="217" width="5.28125" style="6" customWidth="1"/>
    <col min="218" max="16384" width="6.421875" style="6" customWidth="1"/>
  </cols>
  <sheetData>
    <row r="1" spans="1:219" ht="16.5" customHeight="1">
      <c r="A1" s="8"/>
      <c r="B1" s="8"/>
      <c r="C1" s="9"/>
      <c r="D1" s="188" t="s">
        <v>18</v>
      </c>
      <c r="E1" s="18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ht="47.25" customHeight="1">
      <c r="A2" s="8"/>
      <c r="B2" s="8"/>
      <c r="C2" s="9"/>
      <c r="D2" s="188" t="s">
        <v>1</v>
      </c>
      <c r="E2" s="18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ht="15.75" customHeight="1">
      <c r="A3" s="8"/>
      <c r="B3" s="8"/>
      <c r="C3" s="9"/>
      <c r="D3" s="188" t="s">
        <v>813</v>
      </c>
      <c r="E3" s="18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ht="15.75" customHeight="1">
      <c r="A4" s="185" t="s">
        <v>791</v>
      </c>
      <c r="B4" s="185"/>
      <c r="C4" s="185"/>
      <c r="D4" s="185"/>
      <c r="E4" s="18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ht="12.75" customHeight="1">
      <c r="A5" s="185"/>
      <c r="B5" s="185"/>
      <c r="C5" s="185"/>
      <c r="D5" s="185"/>
      <c r="E5" s="18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ht="24.75" customHeight="1">
      <c r="A6" s="185"/>
      <c r="B6" s="185"/>
      <c r="C6" s="185"/>
      <c r="D6" s="185"/>
      <c r="E6" s="18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5" ht="8.25" customHeight="1">
      <c r="A7" s="12"/>
      <c r="B7" s="11"/>
      <c r="C7" s="11"/>
      <c r="D7" s="13"/>
      <c r="E7" s="13"/>
    </row>
    <row r="8" spans="1:5" ht="20.25">
      <c r="A8" s="128" t="s">
        <v>55</v>
      </c>
      <c r="B8" s="128" t="s">
        <v>20</v>
      </c>
      <c r="C8" s="129"/>
      <c r="D8" s="130" t="s">
        <v>21</v>
      </c>
      <c r="E8" s="130" t="s">
        <v>2</v>
      </c>
    </row>
    <row r="9" spans="1:5" ht="12.75">
      <c r="A9" s="80">
        <v>1</v>
      </c>
      <c r="B9" s="7">
        <v>2</v>
      </c>
      <c r="C9" s="7"/>
      <c r="D9" s="33" t="s">
        <v>13</v>
      </c>
      <c r="E9" s="33" t="s">
        <v>22</v>
      </c>
    </row>
    <row r="10" spans="1:5" ht="12.75">
      <c r="A10" s="81"/>
      <c r="B10" s="81" t="s">
        <v>56</v>
      </c>
      <c r="C10" s="81"/>
      <c r="D10" s="34">
        <f>D12+D17+D19+D21+D25+D29+D32+D34+D37+D39+D41</f>
        <v>150098392</v>
      </c>
      <c r="E10" s="34">
        <f>E12+E17+E19+E21+E25+E29+E32+E34+E37+E39+E41</f>
        <v>147867320.41</v>
      </c>
    </row>
    <row r="11" spans="1:5" ht="12.75">
      <c r="A11" s="82"/>
      <c r="B11" s="82" t="s">
        <v>24</v>
      </c>
      <c r="C11" s="81">
        <v>2</v>
      </c>
      <c r="D11" s="83">
        <v>48381348.769999996</v>
      </c>
      <c r="E11" s="83">
        <v>48381348.769999996</v>
      </c>
    </row>
    <row r="12" spans="1:5" ht="12.75">
      <c r="A12" s="131" t="s">
        <v>57</v>
      </c>
      <c r="B12" s="31" t="s">
        <v>58</v>
      </c>
      <c r="C12" s="81">
        <v>2</v>
      </c>
      <c r="D12" s="34">
        <f>D13+D14+D15+D16</f>
        <v>31661518.42</v>
      </c>
      <c r="E12" s="34">
        <f>E13+E14+E15+E16</f>
        <v>31042846.77</v>
      </c>
    </row>
    <row r="13" spans="1:5" ht="37.5" customHeight="1">
      <c r="A13" s="132" t="s">
        <v>27</v>
      </c>
      <c r="B13" s="31" t="s">
        <v>26</v>
      </c>
      <c r="C13" s="81">
        <v>2</v>
      </c>
      <c r="D13" s="34">
        <f>'приложение 2'!C16</f>
        <v>1931004</v>
      </c>
      <c r="E13" s="34">
        <f>'приложение 2'!D16</f>
        <v>1931004</v>
      </c>
    </row>
    <row r="14" spans="1:5" ht="39" customHeight="1">
      <c r="A14" s="132" t="s">
        <v>30</v>
      </c>
      <c r="B14" s="31" t="s">
        <v>29</v>
      </c>
      <c r="C14" s="81">
        <v>2</v>
      </c>
      <c r="D14" s="34">
        <f>'приложение 2'!C22</f>
        <v>14671221.91</v>
      </c>
      <c r="E14" s="34">
        <f>'приложение 2'!D22</f>
        <v>14452550.26</v>
      </c>
    </row>
    <row r="15" spans="1:5" ht="12.75">
      <c r="A15" s="131" t="s">
        <v>815</v>
      </c>
      <c r="B15" s="31" t="s">
        <v>995</v>
      </c>
      <c r="C15" s="81"/>
      <c r="D15" s="34">
        <f>'приложение 2'!C43</f>
        <v>400000</v>
      </c>
      <c r="E15" s="34">
        <v>0</v>
      </c>
    </row>
    <row r="16" spans="1:5" ht="12.75">
      <c r="A16" s="132" t="s">
        <v>34</v>
      </c>
      <c r="B16" s="31" t="s">
        <v>33</v>
      </c>
      <c r="C16" s="81">
        <v>2</v>
      </c>
      <c r="D16" s="34">
        <f>'приложение 2'!C49</f>
        <v>14659292.51</v>
      </c>
      <c r="E16" s="34">
        <f>'приложение 2'!D49</f>
        <v>14659292.51</v>
      </c>
    </row>
    <row r="17" spans="1:5" ht="12.75">
      <c r="A17" s="131" t="s">
        <v>59</v>
      </c>
      <c r="B17" s="31" t="s">
        <v>60</v>
      </c>
      <c r="C17" s="81"/>
      <c r="D17" s="34">
        <f>D18</f>
        <v>406500</v>
      </c>
      <c r="E17" s="34">
        <f>E18</f>
        <v>379404.95</v>
      </c>
    </row>
    <row r="18" spans="1:5" ht="12.75">
      <c r="A18" s="132" t="s">
        <v>36</v>
      </c>
      <c r="B18" s="31" t="s">
        <v>35</v>
      </c>
      <c r="C18" s="81">
        <v>2</v>
      </c>
      <c r="D18" s="34">
        <f>'приложение 2'!C110</f>
        <v>406500</v>
      </c>
      <c r="E18" s="34">
        <f>'приложение 2'!D110</f>
        <v>379404.95</v>
      </c>
    </row>
    <row r="19" spans="1:5" ht="20.25">
      <c r="A19" s="131" t="s">
        <v>61</v>
      </c>
      <c r="B19" s="31" t="s">
        <v>62</v>
      </c>
      <c r="C19" s="81"/>
      <c r="D19" s="34">
        <f>D20</f>
        <v>4196231.72</v>
      </c>
      <c r="E19" s="34">
        <f>E20</f>
        <v>4185345.3200000003</v>
      </c>
    </row>
    <row r="20" spans="1:5" ht="12.75">
      <c r="A20" s="132" t="s">
        <v>39</v>
      </c>
      <c r="B20" s="31" t="s">
        <v>38</v>
      </c>
      <c r="C20" s="81">
        <v>2</v>
      </c>
      <c r="D20" s="34">
        <f>'приложение 2'!C123</f>
        <v>4196231.72</v>
      </c>
      <c r="E20" s="34">
        <f>'приложение 2'!D123</f>
        <v>4185345.3200000003</v>
      </c>
    </row>
    <row r="21" spans="1:5" ht="12.75">
      <c r="A21" s="131" t="s">
        <v>63</v>
      </c>
      <c r="B21" s="31" t="s">
        <v>64</v>
      </c>
      <c r="C21" s="81"/>
      <c r="D21" s="34">
        <f>SUM(D22:D24)</f>
        <v>26275870.51</v>
      </c>
      <c r="E21" s="34">
        <f>SUM(E22:E24)</f>
        <v>25811870.51</v>
      </c>
    </row>
    <row r="22" spans="1:5" ht="12.75">
      <c r="A22" s="131" t="s">
        <v>793</v>
      </c>
      <c r="B22" s="31" t="s">
        <v>792</v>
      </c>
      <c r="C22" s="81"/>
      <c r="D22" s="34">
        <f>'приложение 2'!C159</f>
        <v>990658.73</v>
      </c>
      <c r="E22" s="34">
        <f>'приложение 2'!D159</f>
        <v>526658.73</v>
      </c>
    </row>
    <row r="23" spans="1:5" ht="12.75">
      <c r="A23" s="131" t="s">
        <v>89</v>
      </c>
      <c r="B23" s="31" t="s">
        <v>90</v>
      </c>
      <c r="C23" s="81"/>
      <c r="D23" s="34">
        <f>'приложение 2'!C166</f>
        <v>24018569.240000002</v>
      </c>
      <c r="E23" s="34">
        <f>'приложение 2'!D166</f>
        <v>24018569.240000002</v>
      </c>
    </row>
    <row r="24" spans="1:5" ht="16.5" customHeight="1">
      <c r="A24" s="132" t="s">
        <v>41</v>
      </c>
      <c r="B24" s="31" t="s">
        <v>40</v>
      </c>
      <c r="C24" s="81">
        <v>2</v>
      </c>
      <c r="D24" s="34">
        <f>'приложение 2'!C185</f>
        <v>1266642.54</v>
      </c>
      <c r="E24" s="34">
        <f>'приложение 2'!D185</f>
        <v>1266642.54</v>
      </c>
    </row>
    <row r="25" spans="1:5" ht="12.75">
      <c r="A25" s="131" t="s">
        <v>65</v>
      </c>
      <c r="B25" s="31" t="s">
        <v>66</v>
      </c>
      <c r="C25" s="81"/>
      <c r="D25" s="34">
        <f>SUM(D26:D28)</f>
        <v>45342317.769999996</v>
      </c>
      <c r="E25" s="34">
        <f>SUM(E26:E28)</f>
        <v>44252398.51</v>
      </c>
    </row>
    <row r="26" spans="1:5" ht="12.75">
      <c r="A26" s="132" t="s">
        <v>43</v>
      </c>
      <c r="B26" s="31" t="s">
        <v>42</v>
      </c>
      <c r="C26" s="81">
        <v>2</v>
      </c>
      <c r="D26" s="34">
        <f>'приложение 2'!C205</f>
        <v>2876981.73</v>
      </c>
      <c r="E26" s="34">
        <f>'приложение 2'!D205</f>
        <v>2876981.73</v>
      </c>
    </row>
    <row r="27" spans="1:5" ht="12.75">
      <c r="A27" s="132" t="s">
        <v>45</v>
      </c>
      <c r="B27" s="31" t="s">
        <v>44</v>
      </c>
      <c r="C27" s="81">
        <v>2</v>
      </c>
      <c r="D27" s="34">
        <f>'приложение 2'!C239</f>
        <v>14293700.139999999</v>
      </c>
      <c r="E27" s="34">
        <f>'приложение 2'!D239</f>
        <v>14188405.78</v>
      </c>
    </row>
    <row r="28" spans="1:5" ht="12.75">
      <c r="A28" s="132" t="s">
        <v>47</v>
      </c>
      <c r="B28" s="31" t="s">
        <v>46</v>
      </c>
      <c r="C28" s="81">
        <v>2</v>
      </c>
      <c r="D28" s="34">
        <f>'приложение 2'!C280</f>
        <v>28171635.9</v>
      </c>
      <c r="E28" s="34">
        <f>'приложение 2'!D280</f>
        <v>27187011</v>
      </c>
    </row>
    <row r="29" spans="1:5" ht="12.75">
      <c r="A29" s="131" t="s">
        <v>87</v>
      </c>
      <c r="B29" s="31" t="s">
        <v>91</v>
      </c>
      <c r="C29" s="81"/>
      <c r="D29" s="34">
        <f>D30+D31</f>
        <v>1459365.66</v>
      </c>
      <c r="E29" s="34">
        <f>E30+E31</f>
        <v>1459365.66</v>
      </c>
    </row>
    <row r="30" spans="1:5" ht="12.75">
      <c r="A30" s="131" t="s">
        <v>378</v>
      </c>
      <c r="B30" s="31" t="s">
        <v>379</v>
      </c>
      <c r="C30" s="81"/>
      <c r="D30" s="34">
        <f>'приложение 2'!C318</f>
        <v>1200000</v>
      </c>
      <c r="E30" s="34">
        <f>'приложение 2'!D318</f>
        <v>1200000</v>
      </c>
    </row>
    <row r="31" spans="1:5" ht="12.75">
      <c r="A31" s="131" t="s">
        <v>88</v>
      </c>
      <c r="B31" s="31" t="s">
        <v>92</v>
      </c>
      <c r="C31" s="81"/>
      <c r="D31" s="34">
        <f>'приложение 2'!C325</f>
        <v>259365.66</v>
      </c>
      <c r="E31" s="34">
        <f>'приложение 2'!D325</f>
        <v>259365.66</v>
      </c>
    </row>
    <row r="32" spans="1:5" ht="12.75">
      <c r="A32" s="131" t="s">
        <v>67</v>
      </c>
      <c r="B32" s="31" t="s">
        <v>68</v>
      </c>
      <c r="C32" s="81"/>
      <c r="D32" s="34">
        <f>D33</f>
        <v>22125703.640000004</v>
      </c>
      <c r="E32" s="34">
        <f>E33</f>
        <v>22105206.470000003</v>
      </c>
    </row>
    <row r="33" spans="1:5" ht="12.75">
      <c r="A33" s="132" t="s">
        <v>49</v>
      </c>
      <c r="B33" s="31" t="s">
        <v>48</v>
      </c>
      <c r="C33" s="81">
        <v>2</v>
      </c>
      <c r="D33" s="34">
        <f>'приложение 2'!C339</f>
        <v>22125703.640000004</v>
      </c>
      <c r="E33" s="34">
        <f>'приложение 2'!D339</f>
        <v>22105206.470000003</v>
      </c>
    </row>
    <row r="34" spans="1:5" ht="12.75">
      <c r="A34" s="131" t="s">
        <v>15</v>
      </c>
      <c r="B34" s="31" t="s">
        <v>69</v>
      </c>
      <c r="C34" s="81"/>
      <c r="D34" s="34">
        <f>D35+D36</f>
        <v>1700569.01</v>
      </c>
      <c r="E34" s="34">
        <f>E35+E36</f>
        <v>1700569.01</v>
      </c>
    </row>
    <row r="35" spans="1:5" ht="12.75">
      <c r="A35" s="132" t="s">
        <v>51</v>
      </c>
      <c r="B35" s="31" t="s">
        <v>50</v>
      </c>
      <c r="C35" s="81">
        <v>2</v>
      </c>
      <c r="D35" s="34">
        <f>'приложение 2'!C363</f>
        <v>11019.64</v>
      </c>
      <c r="E35" s="34">
        <f>'приложение 2'!D363</f>
        <v>11019.64</v>
      </c>
    </row>
    <row r="36" spans="1:5" ht="13.5" customHeight="1">
      <c r="A36" s="132">
        <v>1006</v>
      </c>
      <c r="B36" s="31" t="s">
        <v>380</v>
      </c>
      <c r="C36" s="81"/>
      <c r="D36" s="34">
        <f>'приложение 2'!C370</f>
        <v>1689549.37</v>
      </c>
      <c r="E36" s="34">
        <f>'приложение 2'!D370</f>
        <v>1689549.37</v>
      </c>
    </row>
    <row r="37" spans="1:5" ht="12.75">
      <c r="A37" s="132">
        <v>1100</v>
      </c>
      <c r="B37" s="31" t="s">
        <v>70</v>
      </c>
      <c r="C37" s="81"/>
      <c r="D37" s="34">
        <f>D38</f>
        <v>6650315.2700000005</v>
      </c>
      <c r="E37" s="34">
        <f>E38</f>
        <v>6650313.21</v>
      </c>
    </row>
    <row r="38" spans="1:5" ht="12.75">
      <c r="A38" s="132" t="s">
        <v>53</v>
      </c>
      <c r="B38" s="31" t="s">
        <v>52</v>
      </c>
      <c r="C38" s="81">
        <v>2</v>
      </c>
      <c r="D38" s="34">
        <f>'приложение 2'!C401</f>
        <v>6650315.2700000005</v>
      </c>
      <c r="E38" s="34">
        <f>'приложение 2'!D401</f>
        <v>6650313.21</v>
      </c>
    </row>
    <row r="39" spans="1:5" ht="12.75">
      <c r="A39" s="132">
        <v>1200</v>
      </c>
      <c r="B39" s="31" t="s">
        <v>554</v>
      </c>
      <c r="C39" s="81"/>
      <c r="D39" s="34">
        <f>D40</f>
        <v>280000</v>
      </c>
      <c r="E39" s="34">
        <f>E40</f>
        <v>280000</v>
      </c>
    </row>
    <row r="40" spans="1:5" ht="12.75">
      <c r="A40" s="132">
        <v>1202</v>
      </c>
      <c r="B40" s="31" t="s">
        <v>556</v>
      </c>
      <c r="C40" s="81"/>
      <c r="D40" s="34">
        <f>'приложение 2'!C424</f>
        <v>280000</v>
      </c>
      <c r="E40" s="34">
        <f>'приложение 2'!D424</f>
        <v>280000</v>
      </c>
    </row>
    <row r="41" spans="1:5" ht="30.75">
      <c r="A41" s="132">
        <v>1400</v>
      </c>
      <c r="B41" s="84" t="s">
        <v>535</v>
      </c>
      <c r="C41" s="85"/>
      <c r="D41" s="34">
        <f>D42</f>
        <v>10000000</v>
      </c>
      <c r="E41" s="34">
        <f>E42</f>
        <v>10000000</v>
      </c>
    </row>
    <row r="42" spans="1:5" ht="11.25" customHeight="1">
      <c r="A42" s="132">
        <v>1403</v>
      </c>
      <c r="B42" s="84" t="s">
        <v>537</v>
      </c>
      <c r="C42" s="85"/>
      <c r="D42" s="34">
        <f>'приложение 2'!C432</f>
        <v>10000000</v>
      </c>
      <c r="E42" s="34">
        <f>'приложение 2'!D432</f>
        <v>10000000</v>
      </c>
    </row>
  </sheetData>
  <sheetProtection/>
  <mergeCells count="4">
    <mergeCell ref="D1:E1"/>
    <mergeCell ref="D2:E2"/>
    <mergeCell ref="D3:E3"/>
    <mergeCell ref="A4:E6"/>
  </mergeCells>
  <printOptions/>
  <pageMargins left="0.7086614173228347" right="0.7086614173228347" top="0.7480314960629921" bottom="0.5905511811023623" header="0.31496062992125984" footer="0.31496062992125984"/>
  <pageSetup fitToHeight="10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zoomScalePageLayoutView="0" workbookViewId="0" topLeftCell="A1">
      <selection activeCell="I14" sqref="I14"/>
    </sheetView>
  </sheetViews>
  <sheetFormatPr defaultColWidth="0" defaultRowHeight="12.75"/>
  <cols>
    <col min="1" max="1" width="4.421875" style="6" customWidth="1"/>
    <col min="2" max="2" width="11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0" customWidth="1"/>
    <col min="7" max="7" width="4.57421875" style="20" hidden="1" customWidth="1"/>
    <col min="8" max="8" width="17.57421875" style="19" customWidth="1"/>
    <col min="9" max="9" width="18.28125" style="19" customWidth="1"/>
    <col min="10" max="11" width="9.140625" style="6" customWidth="1"/>
    <col min="12" max="12" width="17.421875" style="6" customWidth="1"/>
    <col min="13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8"/>
      <c r="B1" s="8"/>
      <c r="C1" s="8"/>
      <c r="D1" s="8"/>
      <c r="E1" s="8"/>
      <c r="F1" s="188"/>
      <c r="G1" s="188"/>
      <c r="H1" s="189" t="s">
        <v>54</v>
      </c>
      <c r="I1" s="189"/>
      <c r="J1" s="105"/>
      <c r="K1" s="10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46.5" customHeight="1">
      <c r="A2" s="8"/>
      <c r="B2" s="8"/>
      <c r="C2" s="8"/>
      <c r="D2" s="8"/>
      <c r="E2" s="8"/>
      <c r="F2" s="133"/>
      <c r="G2" s="133"/>
      <c r="H2" s="189" t="s">
        <v>1</v>
      </c>
      <c r="I2" s="189"/>
      <c r="J2" s="133"/>
      <c r="K2" s="13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 ht="15.75" customHeight="1">
      <c r="A3" s="8"/>
      <c r="B3" s="8"/>
      <c r="C3" s="8"/>
      <c r="D3" s="8"/>
      <c r="E3" s="8"/>
      <c r="F3" s="188"/>
      <c r="G3" s="188"/>
      <c r="H3" s="189" t="s">
        <v>813</v>
      </c>
      <c r="I3" s="189"/>
      <c r="J3" s="105"/>
      <c r="K3" s="10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15">
      <c r="A5" s="185" t="s">
        <v>71</v>
      </c>
      <c r="B5" s="185"/>
      <c r="C5" s="185"/>
      <c r="D5" s="185"/>
      <c r="E5" s="185"/>
      <c r="F5" s="185"/>
      <c r="G5" s="185"/>
      <c r="H5" s="185"/>
      <c r="I5" s="18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18" customHeight="1">
      <c r="A6" s="185" t="s">
        <v>3</v>
      </c>
      <c r="B6" s="185"/>
      <c r="C6" s="185"/>
      <c r="D6" s="185"/>
      <c r="E6" s="185"/>
      <c r="F6" s="185"/>
      <c r="G6" s="185"/>
      <c r="H6" s="185"/>
      <c r="I6" s="185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.75" customHeight="1">
      <c r="A7" s="185" t="s">
        <v>996</v>
      </c>
      <c r="B7" s="185"/>
      <c r="C7" s="185"/>
      <c r="D7" s="185"/>
      <c r="E7" s="185"/>
      <c r="F7" s="185"/>
      <c r="G7" s="185"/>
      <c r="H7" s="185"/>
      <c r="I7" s="18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6:9" ht="12.75">
      <c r="F8" s="11"/>
      <c r="G8" s="11"/>
      <c r="H8" s="13"/>
      <c r="I8" s="13"/>
    </row>
    <row r="9" spans="1:9" ht="46.5">
      <c r="A9" s="190" t="s">
        <v>72</v>
      </c>
      <c r="B9" s="191"/>
      <c r="C9" s="191"/>
      <c r="D9" s="191"/>
      <c r="E9" s="192"/>
      <c r="F9" s="106" t="s">
        <v>73</v>
      </c>
      <c r="G9" s="107"/>
      <c r="H9" s="108" t="s">
        <v>74</v>
      </c>
      <c r="I9" s="109" t="s">
        <v>2</v>
      </c>
    </row>
    <row r="10" spans="1:9" ht="15">
      <c r="A10" s="193">
        <v>1</v>
      </c>
      <c r="B10" s="194"/>
      <c r="C10" s="194"/>
      <c r="D10" s="194"/>
      <c r="E10" s="195"/>
      <c r="F10" s="110">
        <v>2</v>
      </c>
      <c r="G10" s="111"/>
      <c r="H10" s="112" t="s">
        <v>13</v>
      </c>
      <c r="I10" s="112" t="s">
        <v>22</v>
      </c>
    </row>
    <row r="11" spans="1:12" ht="30.75">
      <c r="A11" s="113"/>
      <c r="B11" s="114"/>
      <c r="C11" s="114"/>
      <c r="D11" s="114"/>
      <c r="E11" s="115"/>
      <c r="F11" s="116" t="s">
        <v>75</v>
      </c>
      <c r="G11" s="117">
        <v>4</v>
      </c>
      <c r="H11" s="118">
        <v>24543150.75</v>
      </c>
      <c r="I11" s="118">
        <f>I12+I13</f>
        <v>20983075.74000001</v>
      </c>
      <c r="L11" s="152"/>
    </row>
    <row r="12" spans="1:9" ht="46.5">
      <c r="A12" s="119" t="s">
        <v>12</v>
      </c>
      <c r="B12" s="120" t="s">
        <v>76</v>
      </c>
      <c r="C12" s="120" t="s">
        <v>10</v>
      </c>
      <c r="D12" s="120" t="s">
        <v>6</v>
      </c>
      <c r="E12" s="121" t="s">
        <v>77</v>
      </c>
      <c r="F12" s="116" t="s">
        <v>158</v>
      </c>
      <c r="G12" s="117">
        <v>4</v>
      </c>
      <c r="H12" s="122" t="s">
        <v>812</v>
      </c>
      <c r="I12" s="122">
        <v>-177085974.73</v>
      </c>
    </row>
    <row r="13" spans="1:9" ht="46.5">
      <c r="A13" s="113" t="s">
        <v>12</v>
      </c>
      <c r="B13" s="114" t="s">
        <v>76</v>
      </c>
      <c r="C13" s="114" t="s">
        <v>10</v>
      </c>
      <c r="D13" s="114" t="s">
        <v>6</v>
      </c>
      <c r="E13" s="115" t="s">
        <v>78</v>
      </c>
      <c r="F13" s="116" t="s">
        <v>159</v>
      </c>
      <c r="G13" s="123">
        <v>4</v>
      </c>
      <c r="H13" s="124" t="s">
        <v>812</v>
      </c>
      <c r="I13" s="124">
        <v>198069050.47</v>
      </c>
    </row>
    <row r="14" spans="6:9" ht="12.75">
      <c r="F14" s="30"/>
      <c r="G14" s="14"/>
      <c r="H14" s="15"/>
      <c r="I14" s="15"/>
    </row>
    <row r="15" spans="6:9" ht="12.75">
      <c r="F15" s="30"/>
      <c r="G15" s="14"/>
      <c r="H15" s="15"/>
      <c r="I15" s="15"/>
    </row>
    <row r="16" spans="6:9" ht="12.75">
      <c r="F16" s="14"/>
      <c r="G16" s="14"/>
      <c r="H16" s="15"/>
      <c r="I16" s="15"/>
    </row>
    <row r="17" spans="6:9" ht="12.75">
      <c r="F17" s="14"/>
      <c r="G17" s="14"/>
      <c r="H17" s="16"/>
      <c r="I17" s="16"/>
    </row>
    <row r="18" spans="6:9" ht="12.75">
      <c r="F18" s="14"/>
      <c r="G18" s="14"/>
      <c r="H18" s="16"/>
      <c r="I18" s="16"/>
    </row>
    <row r="19" spans="6:9" ht="12.75">
      <c r="F19" s="14"/>
      <c r="G19" s="14"/>
      <c r="H19" s="16"/>
      <c r="I19" s="16"/>
    </row>
    <row r="20" spans="6:8" ht="12.75">
      <c r="F20" s="17"/>
      <c r="G20" s="17"/>
      <c r="H20" s="18"/>
    </row>
    <row r="21" spans="6:8" ht="12.75">
      <c r="F21" s="17"/>
      <c r="G21" s="17"/>
      <c r="H21" s="18"/>
    </row>
    <row r="22" spans="6:8" ht="12.75">
      <c r="F22" s="17"/>
      <c r="G22" s="17"/>
      <c r="H22" s="18"/>
    </row>
    <row r="23" spans="6:8" ht="12.75">
      <c r="F23" s="17"/>
      <c r="G23" s="17"/>
      <c r="H23" s="18"/>
    </row>
    <row r="24" spans="6:8" ht="12.75">
      <c r="F24" s="17"/>
      <c r="G24" s="17"/>
      <c r="H24" s="18"/>
    </row>
    <row r="25" spans="6:8" ht="12.75">
      <c r="F25" s="17"/>
      <c r="G25" s="17"/>
      <c r="H25" s="18"/>
    </row>
    <row r="26" spans="6:8" ht="12.75">
      <c r="F26" s="17"/>
      <c r="G26" s="17"/>
      <c r="H26" s="18"/>
    </row>
    <row r="27" spans="6:8" ht="12.75">
      <c r="F27" s="17"/>
      <c r="G27" s="17"/>
      <c r="H27" s="18"/>
    </row>
    <row r="28" spans="6:8" ht="12.75">
      <c r="F28" s="17"/>
      <c r="G28" s="17"/>
      <c r="H28" s="18"/>
    </row>
    <row r="29" spans="6:8" ht="12.75">
      <c r="F29" s="17"/>
      <c r="G29" s="17"/>
      <c r="H29" s="18"/>
    </row>
    <row r="30" spans="6:8" ht="12.75">
      <c r="F30" s="17"/>
      <c r="G30" s="17"/>
      <c r="H30" s="18"/>
    </row>
    <row r="31" spans="6:8" ht="12.75">
      <c r="F31" s="17"/>
      <c r="G31" s="17"/>
      <c r="H31" s="18"/>
    </row>
    <row r="32" spans="6:8" ht="12.75">
      <c r="F32" s="17"/>
      <c r="G32" s="17"/>
      <c r="H32" s="18"/>
    </row>
    <row r="33" spans="6:8" ht="12.75">
      <c r="F33" s="17"/>
      <c r="G33" s="17"/>
      <c r="H33" s="18"/>
    </row>
    <row r="34" spans="6:8" ht="12.75">
      <c r="F34" s="17"/>
      <c r="G34" s="17"/>
      <c r="H34" s="18"/>
    </row>
    <row r="35" spans="6:8" ht="12.75">
      <c r="F35" s="17"/>
      <c r="G35" s="17"/>
      <c r="H35" s="18"/>
    </row>
    <row r="36" spans="6:8" ht="12.75">
      <c r="F36" s="17"/>
      <c r="G36" s="17"/>
      <c r="H36" s="18"/>
    </row>
    <row r="37" spans="6:8" ht="12.75">
      <c r="F37" s="17"/>
      <c r="G37" s="17"/>
      <c r="H37" s="18"/>
    </row>
    <row r="38" spans="6:8" ht="12.75">
      <c r="F38" s="17"/>
      <c r="G38" s="17"/>
      <c r="H38" s="18"/>
    </row>
    <row r="39" spans="6:8" ht="12.75">
      <c r="F39" s="17"/>
      <c r="G39" s="17"/>
      <c r="H39" s="18"/>
    </row>
    <row r="40" spans="6:7" ht="12.75">
      <c r="F40" s="17"/>
      <c r="G40" s="17"/>
    </row>
    <row r="42" spans="6:7" ht="12.75">
      <c r="F42" s="21"/>
      <c r="G42" s="21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28125" style="6" customWidth="1"/>
    <col min="2" max="2" width="10.57421875" style="6" customWidth="1"/>
    <col min="3" max="3" width="67.140625" style="6" customWidth="1"/>
    <col min="4" max="16384" width="9.140625" style="6" customWidth="1"/>
  </cols>
  <sheetData>
    <row r="1" spans="1:3" s="24" customFormat="1" ht="12.75">
      <c r="A1" s="22"/>
      <c r="B1" s="22"/>
      <c r="C1" s="23"/>
    </row>
    <row r="3" spans="1:3" s="24" customFormat="1" ht="69.75" customHeight="1">
      <c r="A3" s="196" t="s">
        <v>814</v>
      </c>
      <c r="B3" s="196"/>
      <c r="C3" s="196"/>
    </row>
    <row r="4" spans="1:3" ht="17.25">
      <c r="A4" s="196"/>
      <c r="B4" s="196"/>
      <c r="C4" s="196"/>
    </row>
    <row r="5" ht="13.5" thickBot="1"/>
    <row r="6" spans="1:3" ht="26.25">
      <c r="A6" s="153" t="s">
        <v>55</v>
      </c>
      <c r="B6" s="154" t="s">
        <v>79</v>
      </c>
      <c r="C6" s="155" t="s">
        <v>80</v>
      </c>
    </row>
    <row r="7" spans="1:3" ht="12.75">
      <c r="A7" s="156">
        <v>1</v>
      </c>
      <c r="B7" s="29">
        <v>2</v>
      </c>
      <c r="C7" s="157">
        <v>3</v>
      </c>
    </row>
    <row r="8" spans="1:3" ht="55.5" customHeight="1" thickBot="1">
      <c r="A8" s="158" t="s">
        <v>815</v>
      </c>
      <c r="B8" s="159">
        <v>0</v>
      </c>
      <c r="C8" s="160" t="s">
        <v>1007</v>
      </c>
    </row>
  </sheetData>
  <sheetProtection/>
  <mergeCells count="2">
    <mergeCell ref="A3:C3"/>
    <mergeCell ref="A4:C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8.281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4" customFormat="1" ht="15">
      <c r="A1" s="22"/>
      <c r="B1" s="22"/>
      <c r="C1" s="23"/>
      <c r="E1" s="23"/>
      <c r="F1" s="23"/>
      <c r="G1" s="25"/>
    </row>
    <row r="2" spans="1:6" s="24" customFormat="1" ht="12.75">
      <c r="A2" s="10"/>
      <c r="B2" s="10"/>
      <c r="C2" s="10"/>
      <c r="D2" s="4"/>
      <c r="E2" s="4"/>
      <c r="F2" s="4"/>
    </row>
    <row r="3" spans="1:6" s="24" customFormat="1" ht="41.25" customHeight="1">
      <c r="A3" s="196" t="s">
        <v>816</v>
      </c>
      <c r="B3" s="196"/>
      <c r="C3" s="196"/>
      <c r="D3" s="196"/>
      <c r="E3" s="196"/>
      <c r="F3" s="196"/>
    </row>
    <row r="5" spans="1:6" ht="12.75">
      <c r="A5" s="197" t="s">
        <v>83</v>
      </c>
      <c r="B5" s="197" t="s">
        <v>84</v>
      </c>
      <c r="C5" s="197" t="s">
        <v>93</v>
      </c>
      <c r="D5" s="197"/>
      <c r="E5" s="197"/>
      <c r="F5" s="198" t="s">
        <v>94</v>
      </c>
    </row>
    <row r="6" spans="1:6" ht="35.25" customHeight="1">
      <c r="A6" s="197"/>
      <c r="B6" s="197"/>
      <c r="C6" s="27"/>
      <c r="D6" s="197" t="s">
        <v>85</v>
      </c>
      <c r="E6" s="197"/>
      <c r="F6" s="199"/>
    </row>
    <row r="7" spans="1:6" ht="61.5" customHeight="1">
      <c r="A7" s="197"/>
      <c r="B7" s="197"/>
      <c r="C7" s="27" t="s">
        <v>86</v>
      </c>
      <c r="D7" s="27" t="s">
        <v>81</v>
      </c>
      <c r="E7" s="28" t="s">
        <v>82</v>
      </c>
      <c r="F7" s="200"/>
    </row>
    <row r="8" spans="1:6" ht="12.75">
      <c r="A8" s="26">
        <v>1</v>
      </c>
      <c r="B8" s="26">
        <v>2</v>
      </c>
      <c r="C8" s="26">
        <v>3</v>
      </c>
      <c r="D8" s="26">
        <v>4</v>
      </c>
      <c r="E8" s="29">
        <v>5</v>
      </c>
      <c r="F8" s="29">
        <v>6</v>
      </c>
    </row>
    <row r="9" spans="1:2" ht="23.25" customHeight="1">
      <c r="A9" s="32" t="s">
        <v>817</v>
      </c>
      <c r="B9" s="35">
        <v>0</v>
      </c>
    </row>
    <row r="10" ht="12.75">
      <c r="B10" s="36"/>
    </row>
    <row r="11" spans="1:2" ht="12.75">
      <c r="A11" s="32" t="s">
        <v>818</v>
      </c>
      <c r="B11" s="35">
        <v>0</v>
      </c>
    </row>
    <row r="13" ht="12.75">
      <c r="B13" s="6" t="s">
        <v>113</v>
      </c>
    </row>
  </sheetData>
  <sheetProtection/>
  <mergeCells count="6">
    <mergeCell ref="A3:F3"/>
    <mergeCell ref="A5:A7"/>
    <mergeCell ref="B5:B7"/>
    <mergeCell ref="C5:E5"/>
    <mergeCell ref="F5:F7"/>
    <mergeCell ref="D6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E5" sqref="E5:E9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01" t="s">
        <v>819</v>
      </c>
      <c r="B2" s="201"/>
      <c r="C2" s="201"/>
      <c r="D2" s="201"/>
      <c r="E2" s="201"/>
      <c r="F2" s="37"/>
    </row>
    <row r="3" spans="1:6" ht="69" customHeight="1">
      <c r="A3" s="38" t="s">
        <v>208</v>
      </c>
      <c r="B3" s="39" t="s">
        <v>242</v>
      </c>
      <c r="C3" s="39" t="s">
        <v>826</v>
      </c>
      <c r="D3" s="39" t="s">
        <v>563</v>
      </c>
      <c r="E3" s="40" t="s">
        <v>243</v>
      </c>
      <c r="F3" s="37"/>
    </row>
    <row r="4" spans="1:5" ht="32.25">
      <c r="A4" s="41" t="s">
        <v>25</v>
      </c>
      <c r="B4" s="161">
        <f>SUM(B5:B9)</f>
        <v>26</v>
      </c>
      <c r="C4" s="161">
        <f>SUM(C5:C9)</f>
        <v>22.5</v>
      </c>
      <c r="D4" s="161">
        <f>SUM(D5:D9)</f>
        <v>9450.929999999998</v>
      </c>
      <c r="E4" s="161">
        <f>SUM(E5:E9)</f>
        <v>2773.59</v>
      </c>
    </row>
    <row r="5" spans="1:5" ht="15">
      <c r="A5" s="42" t="s">
        <v>239</v>
      </c>
      <c r="B5" s="139">
        <v>1</v>
      </c>
      <c r="C5" s="140">
        <v>1</v>
      </c>
      <c r="D5" s="138">
        <v>988.69</v>
      </c>
      <c r="E5" s="141">
        <v>268.86</v>
      </c>
    </row>
    <row r="6" spans="1:5" ht="15">
      <c r="A6" s="43" t="s">
        <v>236</v>
      </c>
      <c r="B6" s="137">
        <v>12</v>
      </c>
      <c r="C6" s="137">
        <v>12</v>
      </c>
      <c r="D6" s="138">
        <v>5239.95</v>
      </c>
      <c r="E6" s="141">
        <v>1538.23</v>
      </c>
    </row>
    <row r="7" spans="1:5" ht="30.75">
      <c r="A7" s="43" t="s">
        <v>237</v>
      </c>
      <c r="B7" s="137">
        <v>8</v>
      </c>
      <c r="C7" s="137">
        <v>6.5</v>
      </c>
      <c r="D7" s="138">
        <v>2089.57</v>
      </c>
      <c r="E7" s="141">
        <v>626.87</v>
      </c>
    </row>
    <row r="8" spans="1:5" ht="15">
      <c r="A8" s="43" t="s">
        <v>238</v>
      </c>
      <c r="B8" s="137">
        <v>4</v>
      </c>
      <c r="C8" s="137">
        <v>2</v>
      </c>
      <c r="D8" s="138">
        <v>847.75</v>
      </c>
      <c r="E8" s="141">
        <v>256.02</v>
      </c>
    </row>
    <row r="9" spans="1:5" ht="15">
      <c r="A9" s="43" t="s">
        <v>244</v>
      </c>
      <c r="B9" s="137">
        <v>1</v>
      </c>
      <c r="C9" s="137">
        <v>1</v>
      </c>
      <c r="D9" s="138">
        <v>284.97</v>
      </c>
      <c r="E9" s="141">
        <v>83.61</v>
      </c>
    </row>
    <row r="10" spans="1:5" ht="32.25">
      <c r="A10" s="41" t="s">
        <v>240</v>
      </c>
      <c r="B10" s="137">
        <v>25.25</v>
      </c>
      <c r="C10" s="137">
        <v>20.3</v>
      </c>
      <c r="D10" s="138">
        <v>12116.51</v>
      </c>
      <c r="E10" s="141">
        <v>3600.75</v>
      </c>
    </row>
    <row r="11" spans="1:5" ht="48.75" thickBot="1">
      <c r="A11" s="44" t="s">
        <v>241</v>
      </c>
      <c r="B11" s="142">
        <v>10.75</v>
      </c>
      <c r="C11" s="142">
        <v>5.75</v>
      </c>
      <c r="D11" s="143">
        <v>4388.47</v>
      </c>
      <c r="E11" s="144">
        <v>1307.17</v>
      </c>
    </row>
  </sheetData>
  <sheetProtection/>
  <mergeCells count="1">
    <mergeCell ref="A2:E2"/>
  </mergeCells>
  <printOptions/>
  <pageMargins left="1.1811023622047245" right="0.3937007874015748" top="0.7559055118110236" bottom="0.7874015748031497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42.0039062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50.25" customHeight="1">
      <c r="A2" s="202" t="s">
        <v>825</v>
      </c>
      <c r="B2" s="202"/>
      <c r="C2" s="202"/>
      <c r="D2" s="202"/>
      <c r="E2" s="202"/>
      <c r="F2" s="69"/>
      <c r="G2" s="69"/>
      <c r="H2" s="69"/>
      <c r="I2" s="69"/>
    </row>
    <row r="3" spans="1:5" ht="80.25" customHeight="1">
      <c r="A3" s="70" t="s">
        <v>448</v>
      </c>
      <c r="B3" s="70" t="s">
        <v>821</v>
      </c>
      <c r="C3" s="70" t="s">
        <v>822</v>
      </c>
      <c r="D3" s="70" t="s">
        <v>823</v>
      </c>
      <c r="E3" s="70" t="s">
        <v>824</v>
      </c>
    </row>
    <row r="4" spans="1:5" ht="241.5" customHeight="1">
      <c r="A4" s="71" t="s">
        <v>449</v>
      </c>
      <c r="B4" s="73">
        <v>0</v>
      </c>
      <c r="C4" s="72">
        <v>4056991</v>
      </c>
      <c r="D4" s="72">
        <v>4056991</v>
      </c>
      <c r="E4" s="73">
        <v>0</v>
      </c>
    </row>
    <row r="6" spans="1:5" ht="56.25" customHeight="1">
      <c r="A6" s="203" t="s">
        <v>450</v>
      </c>
      <c r="B6" s="203"/>
      <c r="C6" s="203"/>
      <c r="D6" s="203"/>
      <c r="E6" s="203"/>
    </row>
    <row r="8" spans="1:5" ht="29.25" customHeight="1">
      <c r="A8" s="206" t="s">
        <v>997</v>
      </c>
      <c r="B8" s="207"/>
      <c r="C8" s="208"/>
      <c r="D8" s="204">
        <v>4056991</v>
      </c>
      <c r="E8" s="205"/>
    </row>
    <row r="9" ht="12.75">
      <c r="A9" s="74"/>
    </row>
    <row r="10" ht="12.75">
      <c r="A10" s="74"/>
    </row>
    <row r="11" ht="12.75">
      <c r="A11" s="74"/>
    </row>
  </sheetData>
  <sheetProtection/>
  <mergeCells count="4">
    <mergeCell ref="A2:E2"/>
    <mergeCell ref="A6:E6"/>
    <mergeCell ref="D8:E8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52.421875" style="0" customWidth="1"/>
    <col min="2" max="2" width="14.28125" style="0" bestFit="1" customWidth="1"/>
    <col min="3" max="3" width="15.421875" style="0" customWidth="1"/>
    <col min="4" max="5" width="16.421875" style="0" customWidth="1"/>
    <col min="6" max="6" width="19.00390625" style="0" customWidth="1"/>
    <col min="10" max="10" width="12.7109375" style="0" bestFit="1" customWidth="1"/>
  </cols>
  <sheetData>
    <row r="1" spans="1:6" ht="12.75">
      <c r="A1" s="209" t="s">
        <v>820</v>
      </c>
      <c r="B1" s="209"/>
      <c r="C1" s="209"/>
      <c r="D1" s="209"/>
      <c r="E1" s="209"/>
      <c r="F1" s="209"/>
    </row>
    <row r="2" spans="1:6" ht="38.25" customHeight="1">
      <c r="A2" s="210"/>
      <c r="B2" s="210"/>
      <c r="C2" s="210"/>
      <c r="D2" s="210"/>
      <c r="E2" s="210"/>
      <c r="F2" s="210"/>
    </row>
    <row r="3" spans="1:6" ht="41.25">
      <c r="A3" s="55" t="s">
        <v>208</v>
      </c>
      <c r="B3" s="56" t="s">
        <v>209</v>
      </c>
      <c r="C3" s="56" t="s">
        <v>447</v>
      </c>
      <c r="D3" s="56" t="s">
        <v>2</v>
      </c>
      <c r="E3" s="56" t="s">
        <v>139</v>
      </c>
      <c r="F3" s="56" t="s">
        <v>235</v>
      </c>
    </row>
    <row r="4" spans="1:6" ht="13.5">
      <c r="A4" s="46">
        <v>1</v>
      </c>
      <c r="B4" s="46">
        <v>2</v>
      </c>
      <c r="C4" s="46">
        <v>3</v>
      </c>
      <c r="D4" s="46">
        <v>4</v>
      </c>
      <c r="E4" s="134"/>
      <c r="F4" s="46">
        <v>5</v>
      </c>
    </row>
    <row r="5" spans="1:10" ht="13.5">
      <c r="A5" s="47" t="s">
        <v>381</v>
      </c>
      <c r="B5" s="48"/>
      <c r="C5" s="49">
        <f>C12+C22+C27+C36+C41+C46+C52+C60+C63+C69+C77+C80+C85+C94+C99+C104+C106+C108</f>
        <v>150098392</v>
      </c>
      <c r="D5" s="49">
        <f>D12+D22+D27+D36+D41+D46+D52+D60+D63+D69+D77+D80+D85+D94+D99+D104+D106+D108</f>
        <v>147867320.41</v>
      </c>
      <c r="E5" s="135">
        <f>C5-D5</f>
        <v>2231071.5900000036</v>
      </c>
      <c r="J5" s="151"/>
    </row>
    <row r="6" spans="1:5" ht="13.5">
      <c r="A6" s="47"/>
      <c r="B6" s="48"/>
      <c r="C6" s="49"/>
      <c r="D6" s="49"/>
      <c r="E6" s="49"/>
    </row>
    <row r="7" spans="1:5" ht="27" hidden="1">
      <c r="A7" s="53" t="s">
        <v>37</v>
      </c>
      <c r="B7" s="54" t="s">
        <v>161</v>
      </c>
      <c r="C7" s="51">
        <f>C8+C10</f>
        <v>301177</v>
      </c>
      <c r="D7" s="51">
        <f>D8+D10</f>
        <v>301177</v>
      </c>
      <c r="E7" s="51"/>
    </row>
    <row r="8" spans="1:5" ht="69" hidden="1">
      <c r="A8" s="53" t="s">
        <v>101</v>
      </c>
      <c r="B8" s="54" t="s">
        <v>161</v>
      </c>
      <c r="C8" s="51">
        <f>C9</f>
        <v>254384.87</v>
      </c>
      <c r="D8" s="51">
        <f>D9</f>
        <v>254384.87</v>
      </c>
      <c r="E8" s="51"/>
    </row>
    <row r="9" spans="1:5" ht="27" hidden="1">
      <c r="A9" s="53" t="s">
        <v>398</v>
      </c>
      <c r="B9" s="54" t="s">
        <v>161</v>
      </c>
      <c r="C9" s="52">
        <v>254384.87</v>
      </c>
      <c r="D9" s="52">
        <v>254384.87</v>
      </c>
      <c r="E9" s="52"/>
    </row>
    <row r="10" spans="1:5" ht="27" hidden="1">
      <c r="A10" s="50" t="s">
        <v>100</v>
      </c>
      <c r="B10" s="54" t="s">
        <v>161</v>
      </c>
      <c r="C10" s="51">
        <f>C11</f>
        <v>46792.13</v>
      </c>
      <c r="D10" s="51">
        <f>D11</f>
        <v>46792.13</v>
      </c>
      <c r="E10" s="51"/>
    </row>
    <row r="11" spans="1:5" ht="27" hidden="1">
      <c r="A11" s="50" t="s">
        <v>95</v>
      </c>
      <c r="B11" s="54" t="s">
        <v>161</v>
      </c>
      <c r="C11" s="52">
        <v>46792.13</v>
      </c>
      <c r="D11" s="52">
        <v>46792.13</v>
      </c>
      <c r="E11" s="52"/>
    </row>
    <row r="12" spans="1:6" s="1" customFormat="1" ht="27">
      <c r="A12" s="57" t="s">
        <v>210</v>
      </c>
      <c r="B12" s="58" t="s">
        <v>200</v>
      </c>
      <c r="C12" s="59">
        <f>C13+C18</f>
        <v>2131441.2</v>
      </c>
      <c r="D12" s="59">
        <f>D13+D18</f>
        <v>2131441.2</v>
      </c>
      <c r="E12" s="59">
        <f>C12-D12</f>
        <v>0</v>
      </c>
      <c r="F12" s="86"/>
    </row>
    <row r="13" spans="1:6" s="1" customFormat="1" ht="41.25">
      <c r="A13" s="57" t="s">
        <v>138</v>
      </c>
      <c r="B13" s="58" t="s">
        <v>204</v>
      </c>
      <c r="C13" s="59">
        <f>+C14</f>
        <v>217541.2</v>
      </c>
      <c r="D13" s="59">
        <f>+D14</f>
        <v>217541.2</v>
      </c>
      <c r="E13" s="59">
        <f aca="true" t="shared" si="0" ref="E13:E75">C13-D13</f>
        <v>0</v>
      </c>
      <c r="F13" s="86"/>
    </row>
    <row r="14" spans="1:6" s="1" customFormat="1" ht="27">
      <c r="A14" s="60" t="s">
        <v>382</v>
      </c>
      <c r="B14" s="58" t="s">
        <v>383</v>
      </c>
      <c r="C14" s="59">
        <f>C15+C16+C17</f>
        <v>217541.2</v>
      </c>
      <c r="D14" s="59">
        <f>D15+D16+D17</f>
        <v>217541.2</v>
      </c>
      <c r="E14" s="59">
        <f t="shared" si="0"/>
        <v>0</v>
      </c>
      <c r="F14" s="86"/>
    </row>
    <row r="15" spans="1:6" s="1" customFormat="1" ht="41.25">
      <c r="A15" s="60" t="s">
        <v>384</v>
      </c>
      <c r="B15" s="58" t="s">
        <v>385</v>
      </c>
      <c r="C15" s="147">
        <v>50569.6</v>
      </c>
      <c r="D15" s="147">
        <v>50569.6</v>
      </c>
      <c r="E15" s="59">
        <f t="shared" si="0"/>
        <v>0</v>
      </c>
      <c r="F15" s="86"/>
    </row>
    <row r="16" spans="1:6" s="1" customFormat="1" ht="27">
      <c r="A16" s="60" t="s">
        <v>201</v>
      </c>
      <c r="B16" s="58" t="s">
        <v>386</v>
      </c>
      <c r="C16" s="147">
        <v>155951.96</v>
      </c>
      <c r="D16" s="147">
        <v>155951.96</v>
      </c>
      <c r="E16" s="59">
        <f t="shared" si="0"/>
        <v>0</v>
      </c>
      <c r="F16" s="86"/>
    </row>
    <row r="17" spans="1:6" s="1" customFormat="1" ht="123.75">
      <c r="A17" s="62" t="s">
        <v>387</v>
      </c>
      <c r="B17" s="58" t="s">
        <v>388</v>
      </c>
      <c r="C17" s="147">
        <v>11019.64</v>
      </c>
      <c r="D17" s="147">
        <v>11019.64</v>
      </c>
      <c r="E17" s="59">
        <f t="shared" si="0"/>
        <v>0</v>
      </c>
      <c r="F17" s="86"/>
    </row>
    <row r="18" spans="1:6" s="1" customFormat="1" ht="27">
      <c r="A18" s="57" t="s">
        <v>211</v>
      </c>
      <c r="B18" s="58" t="s">
        <v>203</v>
      </c>
      <c r="C18" s="59">
        <f>C19</f>
        <v>1913900</v>
      </c>
      <c r="D18" s="59">
        <f>D19</f>
        <v>1913900</v>
      </c>
      <c r="E18" s="59">
        <f t="shared" si="0"/>
        <v>0</v>
      </c>
      <c r="F18" s="86"/>
    </row>
    <row r="19" spans="1:6" s="1" customFormat="1" ht="27">
      <c r="A19" s="61" t="s">
        <v>389</v>
      </c>
      <c r="B19" s="58" t="s">
        <v>390</v>
      </c>
      <c r="C19" s="59">
        <f>C20+C21</f>
        <v>1913900</v>
      </c>
      <c r="D19" s="59">
        <f>D20+D21</f>
        <v>1913900</v>
      </c>
      <c r="E19" s="59">
        <f t="shared" si="0"/>
        <v>0</v>
      </c>
      <c r="F19" s="86"/>
    </row>
    <row r="20" spans="1:6" s="1" customFormat="1" ht="13.5">
      <c r="A20" s="60" t="s">
        <v>212</v>
      </c>
      <c r="B20" s="58" t="s">
        <v>391</v>
      </c>
      <c r="C20" s="147">
        <v>713900</v>
      </c>
      <c r="D20" s="147">
        <v>713900</v>
      </c>
      <c r="E20" s="59">
        <f t="shared" si="0"/>
        <v>0</v>
      </c>
      <c r="F20" s="86"/>
    </row>
    <row r="21" spans="1:6" s="1" customFormat="1" ht="13.5">
      <c r="A21" s="61" t="s">
        <v>392</v>
      </c>
      <c r="B21" s="58" t="s">
        <v>393</v>
      </c>
      <c r="C21" s="147">
        <v>1200000</v>
      </c>
      <c r="D21" s="147">
        <v>1200000</v>
      </c>
      <c r="E21" s="59">
        <f t="shared" si="0"/>
        <v>0</v>
      </c>
      <c r="F21" s="86"/>
    </row>
    <row r="22" spans="1:6" s="1" customFormat="1" ht="41.25">
      <c r="A22" s="57" t="s">
        <v>96</v>
      </c>
      <c r="B22" s="63" t="s">
        <v>148</v>
      </c>
      <c r="C22" s="59">
        <f>C23</f>
        <v>12685126.31</v>
      </c>
      <c r="D22" s="59">
        <f>D23</f>
        <v>12685126.31</v>
      </c>
      <c r="E22" s="59">
        <f t="shared" si="0"/>
        <v>0</v>
      </c>
      <c r="F22" s="86"/>
    </row>
    <row r="23" spans="1:6" s="1" customFormat="1" ht="41.25">
      <c r="A23" s="64" t="s">
        <v>394</v>
      </c>
      <c r="B23" s="63" t="s">
        <v>395</v>
      </c>
      <c r="C23" s="59">
        <f>C24+C25+C26</f>
        <v>12685126.31</v>
      </c>
      <c r="D23" s="59">
        <f>D24+D25+D26</f>
        <v>12685126.31</v>
      </c>
      <c r="E23" s="59">
        <f t="shared" si="0"/>
        <v>0</v>
      </c>
      <c r="F23" s="86"/>
    </row>
    <row r="24" spans="1:6" s="1" customFormat="1" ht="41.25">
      <c r="A24" s="64" t="s">
        <v>98</v>
      </c>
      <c r="B24" s="63" t="s">
        <v>146</v>
      </c>
      <c r="C24" s="147">
        <v>11340956.5</v>
      </c>
      <c r="D24" s="147">
        <v>11340956.5</v>
      </c>
      <c r="E24" s="59">
        <f t="shared" si="0"/>
        <v>0</v>
      </c>
      <c r="F24" s="86"/>
    </row>
    <row r="25" spans="1:6" s="1" customFormat="1" ht="27">
      <c r="A25" s="64" t="s">
        <v>809</v>
      </c>
      <c r="B25" s="63" t="s">
        <v>808</v>
      </c>
      <c r="C25" s="147">
        <v>769127.81</v>
      </c>
      <c r="D25" s="147">
        <v>769127.81</v>
      </c>
      <c r="E25" s="59">
        <f>C25-D25</f>
        <v>0</v>
      </c>
      <c r="F25" s="86"/>
    </row>
    <row r="26" spans="1:6" s="1" customFormat="1" ht="41.25">
      <c r="A26" s="65" t="s">
        <v>147</v>
      </c>
      <c r="B26" s="63" t="s">
        <v>149</v>
      </c>
      <c r="C26" s="147">
        <v>575042</v>
      </c>
      <c r="D26" s="147">
        <v>575042</v>
      </c>
      <c r="E26" s="59">
        <f t="shared" si="0"/>
        <v>0</v>
      </c>
      <c r="F26" s="86"/>
    </row>
    <row r="27" spans="1:6" s="1" customFormat="1" ht="41.25">
      <c r="A27" s="57" t="s">
        <v>213</v>
      </c>
      <c r="B27" s="63" t="s">
        <v>162</v>
      </c>
      <c r="C27" s="59">
        <f>C28</f>
        <v>4596231.72</v>
      </c>
      <c r="D27" s="59">
        <f>D28</f>
        <v>4185345.3200000003</v>
      </c>
      <c r="E27" s="59">
        <f t="shared" si="0"/>
        <v>410886.39999999944</v>
      </c>
      <c r="F27" s="86"/>
    </row>
    <row r="28" spans="1:6" s="1" customFormat="1" ht="27">
      <c r="A28" s="60" t="s">
        <v>396</v>
      </c>
      <c r="B28" s="63" t="s">
        <v>397</v>
      </c>
      <c r="C28" s="59">
        <f>C29+C30+C31+C32+C33+C34+C35</f>
        <v>4596231.72</v>
      </c>
      <c r="D28" s="59">
        <f>D29+D30+D31+D32+D33+D34+D35</f>
        <v>4185345.3200000003</v>
      </c>
      <c r="E28" s="59">
        <f t="shared" si="0"/>
        <v>410886.39999999944</v>
      </c>
      <c r="F28" s="86"/>
    </row>
    <row r="29" spans="1:6" s="1" customFormat="1" ht="26.25">
      <c r="A29" s="60" t="s">
        <v>214</v>
      </c>
      <c r="B29" s="63" t="s">
        <v>145</v>
      </c>
      <c r="C29" s="147">
        <v>400000</v>
      </c>
      <c r="D29" s="147">
        <v>0</v>
      </c>
      <c r="E29" s="59">
        <f t="shared" si="0"/>
        <v>400000</v>
      </c>
      <c r="F29" s="88" t="s">
        <v>998</v>
      </c>
    </row>
    <row r="30" spans="1:6" s="1" customFormat="1" ht="13.5">
      <c r="A30" s="60" t="s">
        <v>706</v>
      </c>
      <c r="B30" s="58" t="s">
        <v>707</v>
      </c>
      <c r="C30" s="147">
        <v>30000</v>
      </c>
      <c r="D30" s="147">
        <v>30000</v>
      </c>
      <c r="E30" s="59">
        <f t="shared" si="0"/>
        <v>0</v>
      </c>
      <c r="F30" s="88"/>
    </row>
    <row r="31" spans="1:6" s="1" customFormat="1" ht="13.5">
      <c r="A31" s="61" t="s">
        <v>215</v>
      </c>
      <c r="B31" s="58" t="s">
        <v>163</v>
      </c>
      <c r="C31" s="147">
        <v>1860109.01</v>
      </c>
      <c r="D31" s="147">
        <v>1860109.01</v>
      </c>
      <c r="E31" s="59">
        <f t="shared" si="0"/>
        <v>0</v>
      </c>
      <c r="F31" s="86"/>
    </row>
    <row r="32" spans="1:6" s="1" customFormat="1" ht="13.5">
      <c r="A32" s="61" t="s">
        <v>216</v>
      </c>
      <c r="B32" s="58" t="s">
        <v>164</v>
      </c>
      <c r="C32" s="147">
        <v>387900</v>
      </c>
      <c r="D32" s="147">
        <v>387900</v>
      </c>
      <c r="E32" s="59">
        <f t="shared" si="0"/>
        <v>0</v>
      </c>
      <c r="F32" s="86"/>
    </row>
    <row r="33" spans="1:6" s="1" customFormat="1" ht="27">
      <c r="A33" s="61" t="s">
        <v>217</v>
      </c>
      <c r="B33" s="58" t="s">
        <v>167</v>
      </c>
      <c r="C33" s="147">
        <v>369650</v>
      </c>
      <c r="D33" s="147">
        <v>369650</v>
      </c>
      <c r="E33" s="59">
        <f t="shared" si="0"/>
        <v>0</v>
      </c>
      <c r="F33" s="86"/>
    </row>
    <row r="34" spans="1:6" s="1" customFormat="1" ht="52.5">
      <c r="A34" s="60" t="s">
        <v>102</v>
      </c>
      <c r="B34" s="58" t="s">
        <v>171</v>
      </c>
      <c r="C34" s="147">
        <v>1264285.18</v>
      </c>
      <c r="D34" s="147">
        <v>1253398.78</v>
      </c>
      <c r="E34" s="59">
        <f t="shared" si="0"/>
        <v>10886.399999999907</v>
      </c>
      <c r="F34" s="88" t="s">
        <v>564</v>
      </c>
    </row>
    <row r="35" spans="1:6" s="1" customFormat="1" ht="27">
      <c r="A35" s="61" t="s">
        <v>218</v>
      </c>
      <c r="B35" s="58" t="s">
        <v>168</v>
      </c>
      <c r="C35" s="147">
        <v>284287.53</v>
      </c>
      <c r="D35" s="147">
        <v>284287.53</v>
      </c>
      <c r="E35" s="59">
        <f t="shared" si="0"/>
        <v>0</v>
      </c>
      <c r="F35" s="86"/>
    </row>
    <row r="36" spans="1:6" s="1" customFormat="1" ht="27">
      <c r="A36" s="57" t="s">
        <v>197</v>
      </c>
      <c r="B36" s="58" t="s">
        <v>198</v>
      </c>
      <c r="C36" s="59">
        <f>C37</f>
        <v>22125703.640000004</v>
      </c>
      <c r="D36" s="59">
        <f>D37</f>
        <v>22105206.470000003</v>
      </c>
      <c r="E36" s="59">
        <f t="shared" si="0"/>
        <v>20497.170000001788</v>
      </c>
      <c r="F36" s="88"/>
    </row>
    <row r="37" spans="1:6" s="1" customFormat="1" ht="27">
      <c r="A37" s="66" t="s">
        <v>399</v>
      </c>
      <c r="B37" s="58" t="s">
        <v>400</v>
      </c>
      <c r="C37" s="59">
        <f>C38+C39+C40</f>
        <v>22125703.640000004</v>
      </c>
      <c r="D37" s="59">
        <f>D38+D39+D40</f>
        <v>22105206.470000003</v>
      </c>
      <c r="E37" s="59">
        <f t="shared" si="0"/>
        <v>20497.170000001788</v>
      </c>
      <c r="F37" s="86"/>
    </row>
    <row r="38" spans="1:6" s="1" customFormat="1" ht="52.5">
      <c r="A38" s="66" t="s">
        <v>111</v>
      </c>
      <c r="B38" s="58" t="s">
        <v>401</v>
      </c>
      <c r="C38" s="147">
        <v>18450488.44</v>
      </c>
      <c r="D38" s="147">
        <v>18429991.27</v>
      </c>
      <c r="E38" s="59">
        <f t="shared" si="0"/>
        <v>20497.170000001788</v>
      </c>
      <c r="F38" s="88" t="s">
        <v>564</v>
      </c>
    </row>
    <row r="39" spans="1:6" s="1" customFormat="1" ht="27">
      <c r="A39" s="66" t="s">
        <v>109</v>
      </c>
      <c r="B39" s="58" t="s">
        <v>402</v>
      </c>
      <c r="C39" s="147">
        <v>1522738.6</v>
      </c>
      <c r="D39" s="147">
        <v>1522738.6</v>
      </c>
      <c r="E39" s="59">
        <f t="shared" si="0"/>
        <v>0</v>
      </c>
      <c r="F39" s="86"/>
    </row>
    <row r="40" spans="1:6" s="1" customFormat="1" ht="27">
      <c r="A40" s="66" t="s">
        <v>110</v>
      </c>
      <c r="B40" s="58" t="s">
        <v>403</v>
      </c>
      <c r="C40" s="147">
        <v>2152476.6</v>
      </c>
      <c r="D40" s="147">
        <v>2152476.6</v>
      </c>
      <c r="E40" s="59">
        <f t="shared" si="0"/>
        <v>0</v>
      </c>
      <c r="F40" s="88"/>
    </row>
    <row r="41" spans="1:6" s="1" customFormat="1" ht="41.25">
      <c r="A41" s="57" t="s">
        <v>112</v>
      </c>
      <c r="B41" s="58" t="s">
        <v>205</v>
      </c>
      <c r="C41" s="59">
        <f>C42</f>
        <v>6650315.2700000005</v>
      </c>
      <c r="D41" s="59">
        <f>D42</f>
        <v>6650313.210000001</v>
      </c>
      <c r="E41" s="59">
        <f t="shared" si="0"/>
        <v>2.059999999590218</v>
      </c>
      <c r="F41" s="86"/>
    </row>
    <row r="42" spans="1:6" s="1" customFormat="1" ht="41.25">
      <c r="A42" s="62" t="s">
        <v>404</v>
      </c>
      <c r="B42" s="58" t="s">
        <v>405</v>
      </c>
      <c r="C42" s="59">
        <f>C44+C43+C45</f>
        <v>6650315.2700000005</v>
      </c>
      <c r="D42" s="59">
        <f>D44+D43+D45</f>
        <v>6650313.210000001</v>
      </c>
      <c r="E42" s="59">
        <f t="shared" si="0"/>
        <v>2.059999999590218</v>
      </c>
      <c r="F42" s="86"/>
    </row>
    <row r="43" spans="1:6" s="1" customFormat="1" ht="27">
      <c r="A43" s="66" t="s">
        <v>111</v>
      </c>
      <c r="B43" s="58" t="s">
        <v>219</v>
      </c>
      <c r="C43" s="147">
        <v>6033483.62</v>
      </c>
      <c r="D43" s="147">
        <v>6033483.62</v>
      </c>
      <c r="E43" s="59">
        <f t="shared" si="0"/>
        <v>0</v>
      </c>
      <c r="F43" s="86"/>
    </row>
    <row r="44" spans="1:6" s="1" customFormat="1" ht="13.5">
      <c r="A44" s="66" t="s">
        <v>406</v>
      </c>
      <c r="B44" s="58" t="s">
        <v>407</v>
      </c>
      <c r="C44" s="147">
        <v>275689.65</v>
      </c>
      <c r="D44" s="147">
        <v>275689.65</v>
      </c>
      <c r="E44" s="59">
        <f t="shared" si="0"/>
        <v>0</v>
      </c>
      <c r="F44" s="86"/>
    </row>
    <row r="45" spans="1:6" s="1" customFormat="1" ht="52.5">
      <c r="A45" s="66" t="s">
        <v>206</v>
      </c>
      <c r="B45" s="58" t="s">
        <v>207</v>
      </c>
      <c r="C45" s="147">
        <v>341142</v>
      </c>
      <c r="D45" s="147">
        <v>341139.94</v>
      </c>
      <c r="E45" s="59">
        <f t="shared" si="0"/>
        <v>2.0599999999976717</v>
      </c>
      <c r="F45" s="88" t="s">
        <v>564</v>
      </c>
    </row>
    <row r="46" spans="1:6" s="1" customFormat="1" ht="41.25">
      <c r="A46" s="57" t="s">
        <v>708</v>
      </c>
      <c r="B46" s="58" t="s">
        <v>717</v>
      </c>
      <c r="C46" s="59">
        <f>C47+C49</f>
        <v>1533800</v>
      </c>
      <c r="D46" s="59">
        <f>D47+D49</f>
        <v>1533800</v>
      </c>
      <c r="E46" s="59">
        <f t="shared" si="0"/>
        <v>0</v>
      </c>
      <c r="F46" s="86"/>
    </row>
    <row r="47" spans="1:6" s="1" customFormat="1" ht="27">
      <c r="A47" s="148" t="s">
        <v>713</v>
      </c>
      <c r="B47" s="58" t="s">
        <v>716</v>
      </c>
      <c r="C47" s="59">
        <f>C48</f>
        <v>30000</v>
      </c>
      <c r="D47" s="59">
        <f>D48</f>
        <v>30000</v>
      </c>
      <c r="E47" s="59">
        <f t="shared" si="0"/>
        <v>0</v>
      </c>
      <c r="F47" s="86"/>
    </row>
    <row r="48" spans="1:6" s="1" customFormat="1" ht="27">
      <c r="A48" s="66" t="s">
        <v>709</v>
      </c>
      <c r="B48" s="58" t="s">
        <v>714</v>
      </c>
      <c r="C48" s="147">
        <v>30000</v>
      </c>
      <c r="D48" s="147">
        <v>30000</v>
      </c>
      <c r="E48" s="59">
        <f t="shared" si="0"/>
        <v>0</v>
      </c>
      <c r="F48" s="88"/>
    </row>
    <row r="49" spans="1:6" s="1" customFormat="1" ht="41.25">
      <c r="A49" s="148" t="s">
        <v>710</v>
      </c>
      <c r="B49" s="58" t="s">
        <v>715</v>
      </c>
      <c r="C49" s="59">
        <f>+C50+C51</f>
        <v>1503800</v>
      </c>
      <c r="D49" s="59">
        <f>+D50+D51</f>
        <v>1503800</v>
      </c>
      <c r="E49" s="59">
        <f t="shared" si="0"/>
        <v>0</v>
      </c>
      <c r="F49" s="88"/>
    </row>
    <row r="50" spans="1:6" s="1" customFormat="1" ht="27">
      <c r="A50" s="66" t="s">
        <v>711</v>
      </c>
      <c r="B50" s="58" t="s">
        <v>718</v>
      </c>
      <c r="C50" s="147">
        <v>1488762</v>
      </c>
      <c r="D50" s="147">
        <v>1488762</v>
      </c>
      <c r="E50" s="59">
        <f>C50-D50</f>
        <v>0</v>
      </c>
      <c r="F50" s="88"/>
    </row>
    <row r="51" spans="1:6" s="1" customFormat="1" ht="27">
      <c r="A51" s="66" t="s">
        <v>712</v>
      </c>
      <c r="B51" s="58" t="s">
        <v>719</v>
      </c>
      <c r="C51" s="147">
        <v>15038</v>
      </c>
      <c r="D51" s="147">
        <v>15038</v>
      </c>
      <c r="E51" s="59">
        <f>C51-D51</f>
        <v>0</v>
      </c>
      <c r="F51" s="88"/>
    </row>
    <row r="52" spans="1:6" s="1" customFormat="1" ht="41.25">
      <c r="A52" s="57" t="s">
        <v>105</v>
      </c>
      <c r="B52" s="58" t="s">
        <v>182</v>
      </c>
      <c r="C52" s="59">
        <f>C53</f>
        <v>28160435.900000002</v>
      </c>
      <c r="D52" s="59">
        <f>D53</f>
        <v>27175811</v>
      </c>
      <c r="E52" s="59">
        <f t="shared" si="0"/>
        <v>984624.9000000022</v>
      </c>
      <c r="F52" s="86"/>
    </row>
    <row r="53" spans="1:6" s="1" customFormat="1" ht="27">
      <c r="A53" s="87" t="s">
        <v>408</v>
      </c>
      <c r="B53" s="58" t="s">
        <v>409</v>
      </c>
      <c r="C53" s="59">
        <f>C54+C55+C56+C57+C59+C58</f>
        <v>28160435.900000002</v>
      </c>
      <c r="D53" s="59">
        <f>D54+D55+D56+D57+D59+D58</f>
        <v>27175811</v>
      </c>
      <c r="E53" s="59">
        <f t="shared" si="0"/>
        <v>984624.9000000022</v>
      </c>
      <c r="F53" s="86"/>
    </row>
    <row r="54" spans="1:6" s="1" customFormat="1" ht="52.5">
      <c r="A54" s="66" t="s">
        <v>106</v>
      </c>
      <c r="B54" s="58" t="s">
        <v>183</v>
      </c>
      <c r="C54" s="147">
        <v>7479402.99</v>
      </c>
      <c r="D54" s="147">
        <v>6494778.09</v>
      </c>
      <c r="E54" s="59">
        <f t="shared" si="0"/>
        <v>984624.9000000004</v>
      </c>
      <c r="F54" s="88" t="s">
        <v>564</v>
      </c>
    </row>
    <row r="55" spans="1:6" s="1" customFormat="1" ht="13.5">
      <c r="A55" s="60" t="s">
        <v>220</v>
      </c>
      <c r="B55" s="58" t="s">
        <v>185</v>
      </c>
      <c r="C55" s="147">
        <v>11690456.38</v>
      </c>
      <c r="D55" s="147">
        <v>11690456.38</v>
      </c>
      <c r="E55" s="59">
        <f t="shared" si="0"/>
        <v>0</v>
      </c>
      <c r="F55" s="86"/>
    </row>
    <row r="56" spans="1:6" s="1" customFormat="1" ht="27">
      <c r="A56" s="60" t="s">
        <v>221</v>
      </c>
      <c r="B56" s="58" t="s">
        <v>187</v>
      </c>
      <c r="C56" s="147">
        <v>754229.06</v>
      </c>
      <c r="D56" s="147">
        <v>754229.06</v>
      </c>
      <c r="E56" s="59">
        <f t="shared" si="0"/>
        <v>0</v>
      </c>
      <c r="F56" s="86"/>
    </row>
    <row r="57" spans="1:6" s="1" customFormat="1" ht="13.5">
      <c r="A57" s="60" t="s">
        <v>222</v>
      </c>
      <c r="B57" s="58" t="s">
        <v>189</v>
      </c>
      <c r="C57" s="147">
        <v>2170809.87</v>
      </c>
      <c r="D57" s="147">
        <v>2170809.87</v>
      </c>
      <c r="E57" s="59">
        <f t="shared" si="0"/>
        <v>0</v>
      </c>
      <c r="F57" s="86"/>
    </row>
    <row r="58" spans="1:6" s="1" customFormat="1" ht="13.5">
      <c r="A58" s="60" t="s">
        <v>223</v>
      </c>
      <c r="B58" s="58" t="s">
        <v>191</v>
      </c>
      <c r="C58" s="147">
        <v>2051516.51</v>
      </c>
      <c r="D58" s="147">
        <v>2051516.51</v>
      </c>
      <c r="E58" s="59">
        <f t="shared" si="0"/>
        <v>0</v>
      </c>
      <c r="F58" s="88"/>
    </row>
    <row r="59" spans="1:6" s="1" customFormat="1" ht="13.5">
      <c r="A59" s="60" t="s">
        <v>115</v>
      </c>
      <c r="B59" s="58" t="s">
        <v>192</v>
      </c>
      <c r="C59" s="147">
        <v>4014021.09</v>
      </c>
      <c r="D59" s="147">
        <v>4014021.09</v>
      </c>
      <c r="E59" s="59">
        <f t="shared" si="0"/>
        <v>0</v>
      </c>
      <c r="F59" s="88"/>
    </row>
    <row r="60" spans="1:6" s="1" customFormat="1" ht="41.25">
      <c r="A60" s="57" t="s">
        <v>97</v>
      </c>
      <c r="B60" s="63" t="s">
        <v>150</v>
      </c>
      <c r="C60" s="59">
        <f>C61</f>
        <v>990198.25</v>
      </c>
      <c r="D60" s="59">
        <f>D61</f>
        <v>990198.25</v>
      </c>
      <c r="E60" s="59">
        <f t="shared" si="0"/>
        <v>0</v>
      </c>
      <c r="F60" s="86"/>
    </row>
    <row r="61" spans="1:6" s="1" customFormat="1" ht="27">
      <c r="A61" s="60" t="s">
        <v>410</v>
      </c>
      <c r="B61" s="63" t="s">
        <v>411</v>
      </c>
      <c r="C61" s="59">
        <f>C62</f>
        <v>990198.25</v>
      </c>
      <c r="D61" s="59">
        <f>D62</f>
        <v>990198.25</v>
      </c>
      <c r="E61" s="59">
        <f t="shared" si="0"/>
        <v>0</v>
      </c>
      <c r="F61" s="86"/>
    </row>
    <row r="62" spans="1:6" s="1" customFormat="1" ht="13.5">
      <c r="A62" s="60" t="s">
        <v>224</v>
      </c>
      <c r="B62" s="63" t="s">
        <v>151</v>
      </c>
      <c r="C62" s="147">
        <v>990198.25</v>
      </c>
      <c r="D62" s="147">
        <v>990198.25</v>
      </c>
      <c r="E62" s="59">
        <f t="shared" si="0"/>
        <v>0</v>
      </c>
      <c r="F62" s="86"/>
    </row>
    <row r="63" spans="1:6" s="1" customFormat="1" ht="41.25">
      <c r="A63" s="57" t="s">
        <v>103</v>
      </c>
      <c r="B63" s="58" t="s">
        <v>173</v>
      </c>
      <c r="C63" s="59">
        <f>C64</f>
        <v>24018569.240000002</v>
      </c>
      <c r="D63" s="59">
        <f>D64</f>
        <v>24018569.240000002</v>
      </c>
      <c r="E63" s="59">
        <f t="shared" si="0"/>
        <v>0</v>
      </c>
      <c r="F63" s="88"/>
    </row>
    <row r="64" spans="1:6" s="1" customFormat="1" ht="27">
      <c r="A64" s="60" t="s">
        <v>412</v>
      </c>
      <c r="B64" s="58" t="s">
        <v>413</v>
      </c>
      <c r="C64" s="59">
        <f>C65+C66+C67+C68</f>
        <v>24018569.240000002</v>
      </c>
      <c r="D64" s="59">
        <f>D65+D66+D67+D68</f>
        <v>24018569.240000002</v>
      </c>
      <c r="E64" s="59">
        <f t="shared" si="0"/>
        <v>0</v>
      </c>
      <c r="F64" s="86"/>
    </row>
    <row r="65" spans="1:6" s="1" customFormat="1" ht="13.5">
      <c r="A65" s="60" t="s">
        <v>225</v>
      </c>
      <c r="B65" s="58" t="s">
        <v>172</v>
      </c>
      <c r="C65" s="147">
        <v>15402768.71</v>
      </c>
      <c r="D65" s="147">
        <v>15402768.71</v>
      </c>
      <c r="E65" s="59">
        <f t="shared" si="0"/>
        <v>0</v>
      </c>
      <c r="F65" s="88"/>
    </row>
    <row r="66" spans="1:6" s="1" customFormat="1" ht="13.5">
      <c r="A66" s="60" t="s">
        <v>226</v>
      </c>
      <c r="B66" s="58" t="s">
        <v>174</v>
      </c>
      <c r="C66" s="147">
        <v>4280080.28</v>
      </c>
      <c r="D66" s="147">
        <v>4280080.28</v>
      </c>
      <c r="E66" s="59">
        <f t="shared" si="0"/>
        <v>0</v>
      </c>
      <c r="F66" s="86"/>
    </row>
    <row r="67" spans="1:6" s="1" customFormat="1" ht="13.5">
      <c r="A67" s="60" t="s">
        <v>114</v>
      </c>
      <c r="B67" s="58" t="s">
        <v>175</v>
      </c>
      <c r="C67" s="147">
        <v>278729.25</v>
      </c>
      <c r="D67" s="147">
        <v>278729.25</v>
      </c>
      <c r="E67" s="59">
        <f t="shared" si="0"/>
        <v>0</v>
      </c>
      <c r="F67" s="88"/>
    </row>
    <row r="68" spans="1:6" s="1" customFormat="1" ht="41.25">
      <c r="A68" s="60" t="s">
        <v>227</v>
      </c>
      <c r="B68" s="58" t="s">
        <v>178</v>
      </c>
      <c r="C68" s="147">
        <v>4056991</v>
      </c>
      <c r="D68" s="147">
        <v>4056991</v>
      </c>
      <c r="E68" s="59">
        <f t="shared" si="0"/>
        <v>0</v>
      </c>
      <c r="F68" s="86"/>
    </row>
    <row r="69" spans="1:6" s="1" customFormat="1" ht="27">
      <c r="A69" s="57" t="s">
        <v>414</v>
      </c>
      <c r="B69" s="63" t="s">
        <v>199</v>
      </c>
      <c r="C69" s="59">
        <f>C70+C72+C75</f>
        <v>1546621.9100000001</v>
      </c>
      <c r="D69" s="59">
        <f>D70+D72+D75</f>
        <v>1441327.55</v>
      </c>
      <c r="E69" s="59">
        <f t="shared" si="0"/>
        <v>105294.3600000001</v>
      </c>
      <c r="F69" s="88"/>
    </row>
    <row r="70" spans="1:6" s="1" customFormat="1" ht="27">
      <c r="A70" s="61" t="s">
        <v>415</v>
      </c>
      <c r="B70" s="63" t="s">
        <v>153</v>
      </c>
      <c r="C70" s="59">
        <f>C71</f>
        <v>477694</v>
      </c>
      <c r="D70" s="59">
        <f>D71</f>
        <v>477694</v>
      </c>
      <c r="E70" s="59">
        <f t="shared" si="0"/>
        <v>0</v>
      </c>
      <c r="F70" s="86"/>
    </row>
    <row r="71" spans="1:6" s="1" customFormat="1" ht="13.5">
      <c r="A71" s="61" t="s">
        <v>416</v>
      </c>
      <c r="B71" s="63" t="s">
        <v>154</v>
      </c>
      <c r="C71" s="147">
        <v>477694</v>
      </c>
      <c r="D71" s="147">
        <v>477694</v>
      </c>
      <c r="E71" s="59">
        <f t="shared" si="0"/>
        <v>0</v>
      </c>
      <c r="F71" s="86"/>
    </row>
    <row r="72" spans="1:6" s="1" customFormat="1" ht="27">
      <c r="A72" s="61" t="s">
        <v>417</v>
      </c>
      <c r="B72" s="63" t="s">
        <v>418</v>
      </c>
      <c r="C72" s="59">
        <f>C73+C74</f>
        <v>456701.1</v>
      </c>
      <c r="D72" s="59">
        <f>D73+D74</f>
        <v>351406.74</v>
      </c>
      <c r="E72" s="59">
        <f t="shared" si="0"/>
        <v>105294.35999999999</v>
      </c>
      <c r="F72" s="86"/>
    </row>
    <row r="73" spans="1:6" s="1" customFormat="1" ht="13.5">
      <c r="A73" s="61" t="s">
        <v>419</v>
      </c>
      <c r="B73" s="63" t="s">
        <v>420</v>
      </c>
      <c r="C73" s="147">
        <v>288412.5</v>
      </c>
      <c r="D73" s="147">
        <v>288412.5</v>
      </c>
      <c r="E73" s="59">
        <f t="shared" si="0"/>
        <v>0</v>
      </c>
      <c r="F73" s="86"/>
    </row>
    <row r="74" spans="1:6" s="1" customFormat="1" ht="52.5">
      <c r="A74" s="61" t="s">
        <v>228</v>
      </c>
      <c r="B74" s="58" t="s">
        <v>421</v>
      </c>
      <c r="C74" s="147">
        <v>168288.6</v>
      </c>
      <c r="D74" s="147">
        <v>62994.24</v>
      </c>
      <c r="E74" s="59">
        <f t="shared" si="0"/>
        <v>105294.36000000002</v>
      </c>
      <c r="F74" s="88" t="s">
        <v>564</v>
      </c>
    </row>
    <row r="75" spans="1:6" s="1" customFormat="1" ht="27">
      <c r="A75" s="61" t="s">
        <v>422</v>
      </c>
      <c r="B75" s="63" t="s">
        <v>423</v>
      </c>
      <c r="C75" s="59">
        <f>C76</f>
        <v>612226.81</v>
      </c>
      <c r="D75" s="59">
        <f>D76</f>
        <v>612226.81</v>
      </c>
      <c r="E75" s="59">
        <f t="shared" si="0"/>
        <v>0</v>
      </c>
      <c r="F75" s="86"/>
    </row>
    <row r="76" spans="1:6" s="1" customFormat="1" ht="13.5">
      <c r="A76" s="61" t="s">
        <v>424</v>
      </c>
      <c r="B76" s="63" t="s">
        <v>425</v>
      </c>
      <c r="C76" s="147">
        <v>612226.81</v>
      </c>
      <c r="D76" s="147">
        <v>612226.81</v>
      </c>
      <c r="E76" s="59">
        <f aca="true" t="shared" si="1" ref="E76:E110">C76-D76</f>
        <v>0</v>
      </c>
      <c r="F76" s="88"/>
    </row>
    <row r="77" spans="1:6" s="1" customFormat="1" ht="41.25">
      <c r="A77" s="57" t="s">
        <v>541</v>
      </c>
      <c r="B77" s="58" t="s">
        <v>542</v>
      </c>
      <c r="C77" s="59">
        <f>C78</f>
        <v>2335858.03</v>
      </c>
      <c r="D77" s="59">
        <f>D78</f>
        <v>2335858.03</v>
      </c>
      <c r="E77" s="59">
        <f t="shared" si="1"/>
        <v>0</v>
      </c>
      <c r="F77" s="86"/>
    </row>
    <row r="78" spans="1:6" s="1" customFormat="1" ht="27">
      <c r="A78" s="61" t="s">
        <v>543</v>
      </c>
      <c r="B78" s="58" t="s">
        <v>544</v>
      </c>
      <c r="C78" s="59">
        <f>C79</f>
        <v>2335858.03</v>
      </c>
      <c r="D78" s="59">
        <f>D79</f>
        <v>2335858.03</v>
      </c>
      <c r="E78" s="59">
        <f t="shared" si="1"/>
        <v>0</v>
      </c>
      <c r="F78" s="86"/>
    </row>
    <row r="79" spans="1:6" s="1" customFormat="1" ht="27">
      <c r="A79" s="61" t="s">
        <v>811</v>
      </c>
      <c r="B79" s="58" t="s">
        <v>810</v>
      </c>
      <c r="C79" s="147">
        <v>2335858.03</v>
      </c>
      <c r="D79" s="147">
        <v>2335858.03</v>
      </c>
      <c r="E79" s="59">
        <f t="shared" si="1"/>
        <v>0</v>
      </c>
      <c r="F79" s="86"/>
    </row>
    <row r="80" spans="1:6" s="1" customFormat="1" ht="69">
      <c r="A80" s="57" t="s">
        <v>229</v>
      </c>
      <c r="B80" s="58" t="s">
        <v>230</v>
      </c>
      <c r="C80" s="59">
        <f>C81</f>
        <v>5449080</v>
      </c>
      <c r="D80" s="59">
        <f>D81</f>
        <v>5449080</v>
      </c>
      <c r="E80" s="59">
        <f t="shared" si="1"/>
        <v>0</v>
      </c>
      <c r="F80" s="86"/>
    </row>
    <row r="81" spans="1:6" s="1" customFormat="1" ht="27">
      <c r="A81" s="61" t="s">
        <v>426</v>
      </c>
      <c r="B81" s="58" t="s">
        <v>427</v>
      </c>
      <c r="C81" s="59">
        <f>C84+C82+C83</f>
        <v>5449080</v>
      </c>
      <c r="D81" s="59">
        <f>D84+D82+D83</f>
        <v>5449080</v>
      </c>
      <c r="E81" s="59">
        <f t="shared" si="1"/>
        <v>0</v>
      </c>
      <c r="F81" s="86"/>
    </row>
    <row r="82" spans="1:6" s="1" customFormat="1" ht="41.25">
      <c r="A82" s="61" t="s">
        <v>505</v>
      </c>
      <c r="B82" s="58" t="s">
        <v>999</v>
      </c>
      <c r="C82" s="147">
        <v>4850000</v>
      </c>
      <c r="D82" s="147">
        <v>4850000</v>
      </c>
      <c r="E82" s="59">
        <f t="shared" si="1"/>
        <v>0</v>
      </c>
      <c r="F82" s="86"/>
    </row>
    <row r="83" spans="1:6" s="1" customFormat="1" ht="41.25">
      <c r="A83" s="61" t="s">
        <v>721</v>
      </c>
      <c r="B83" s="58" t="s">
        <v>720</v>
      </c>
      <c r="C83" s="147">
        <v>149080</v>
      </c>
      <c r="D83" s="147">
        <v>149080</v>
      </c>
      <c r="E83" s="59">
        <f>C83-D83</f>
        <v>0</v>
      </c>
      <c r="F83" s="86"/>
    </row>
    <row r="84" spans="1:6" s="1" customFormat="1" ht="13.5">
      <c r="A84" s="61" t="s">
        <v>428</v>
      </c>
      <c r="B84" s="58" t="s">
        <v>429</v>
      </c>
      <c r="C84" s="147">
        <v>450000</v>
      </c>
      <c r="D84" s="147">
        <v>450000</v>
      </c>
      <c r="E84" s="59">
        <f t="shared" si="1"/>
        <v>0</v>
      </c>
      <c r="F84" s="86"/>
    </row>
    <row r="85" spans="1:6" s="1" customFormat="1" ht="41.25">
      <c r="A85" s="57" t="s">
        <v>99</v>
      </c>
      <c r="B85" s="63" t="s">
        <v>156</v>
      </c>
      <c r="C85" s="59">
        <f>C86</f>
        <v>10249156.51</v>
      </c>
      <c r="D85" s="59">
        <f>D86</f>
        <v>9785156.51</v>
      </c>
      <c r="E85" s="59">
        <f t="shared" si="1"/>
        <v>464000</v>
      </c>
      <c r="F85" s="88"/>
    </row>
    <row r="86" spans="1:6" s="1" customFormat="1" ht="41.25">
      <c r="A86" s="66" t="s">
        <v>430</v>
      </c>
      <c r="B86" s="63" t="s">
        <v>431</v>
      </c>
      <c r="C86" s="59">
        <f>C87+C88+C89+C90+C91+C92+C93</f>
        <v>10249156.51</v>
      </c>
      <c r="D86" s="59">
        <f>D87+D88+D89+D90+D91+D92+D93</f>
        <v>9785156.51</v>
      </c>
      <c r="E86" s="59">
        <f t="shared" si="1"/>
        <v>464000</v>
      </c>
      <c r="F86" s="86"/>
    </row>
    <row r="87" spans="1:6" s="1" customFormat="1" ht="47.25" customHeight="1">
      <c r="A87" s="66" t="s">
        <v>1001</v>
      </c>
      <c r="B87" s="63" t="s">
        <v>1000</v>
      </c>
      <c r="C87" s="147">
        <v>40000</v>
      </c>
      <c r="D87" s="147">
        <v>40000</v>
      </c>
      <c r="E87" s="59">
        <f>C87-D87</f>
        <v>0</v>
      </c>
      <c r="F87" s="86"/>
    </row>
    <row r="88" spans="1:6" s="1" customFormat="1" ht="41.25">
      <c r="A88" s="66" t="s">
        <v>1005</v>
      </c>
      <c r="B88" s="63" t="s">
        <v>1004</v>
      </c>
      <c r="C88" s="147">
        <v>10000</v>
      </c>
      <c r="D88" s="147">
        <v>10000</v>
      </c>
      <c r="E88" s="59">
        <f>C88-D88</f>
        <v>0</v>
      </c>
      <c r="F88" s="86"/>
    </row>
    <row r="89" spans="1:6" s="1" customFormat="1" ht="66">
      <c r="A89" s="66" t="s">
        <v>231</v>
      </c>
      <c r="B89" s="63" t="s">
        <v>157</v>
      </c>
      <c r="C89" s="147">
        <v>7775935.61</v>
      </c>
      <c r="D89" s="147">
        <v>7311935.61</v>
      </c>
      <c r="E89" s="59">
        <f t="shared" si="1"/>
        <v>464000</v>
      </c>
      <c r="F89" s="88" t="s">
        <v>1006</v>
      </c>
    </row>
    <row r="90" spans="1:6" s="1" customFormat="1" ht="27">
      <c r="A90" s="61" t="s">
        <v>104</v>
      </c>
      <c r="B90" s="63" t="s">
        <v>180</v>
      </c>
      <c r="C90" s="147">
        <v>984222.22</v>
      </c>
      <c r="D90" s="147">
        <v>984222.22</v>
      </c>
      <c r="E90" s="59">
        <f t="shared" si="1"/>
        <v>0</v>
      </c>
      <c r="F90" s="86"/>
    </row>
    <row r="91" spans="1:6" s="1" customFormat="1" ht="82.5">
      <c r="A91" s="66" t="s">
        <v>232</v>
      </c>
      <c r="B91" s="58" t="s">
        <v>181</v>
      </c>
      <c r="C91" s="147">
        <v>173840.31</v>
      </c>
      <c r="D91" s="147">
        <v>173840.31</v>
      </c>
      <c r="E91" s="59">
        <f t="shared" si="1"/>
        <v>0</v>
      </c>
      <c r="F91" s="88"/>
    </row>
    <row r="92" spans="1:6" s="1" customFormat="1" ht="13.5">
      <c r="A92" s="61" t="s">
        <v>546</v>
      </c>
      <c r="B92" s="63" t="s">
        <v>547</v>
      </c>
      <c r="C92" s="147">
        <v>1087380.59</v>
      </c>
      <c r="D92" s="147">
        <v>1087380.59</v>
      </c>
      <c r="E92" s="59">
        <f t="shared" si="1"/>
        <v>0</v>
      </c>
      <c r="F92" s="88"/>
    </row>
    <row r="93" spans="1:6" s="1" customFormat="1" ht="110.25">
      <c r="A93" s="61" t="s">
        <v>1003</v>
      </c>
      <c r="B93" s="63" t="s">
        <v>1002</v>
      </c>
      <c r="C93" s="147">
        <v>177777.78</v>
      </c>
      <c r="D93" s="147">
        <v>177777.78</v>
      </c>
      <c r="E93" s="59">
        <f>C93-D93</f>
        <v>0</v>
      </c>
      <c r="F93" s="88"/>
    </row>
    <row r="94" spans="1:6" s="1" customFormat="1" ht="27">
      <c r="A94" s="57" t="s">
        <v>107</v>
      </c>
      <c r="B94" s="58" t="s">
        <v>193</v>
      </c>
      <c r="C94" s="59">
        <f>C95</f>
        <v>259365.66</v>
      </c>
      <c r="D94" s="59">
        <f>D95</f>
        <v>259365.66</v>
      </c>
      <c r="E94" s="59">
        <f t="shared" si="1"/>
        <v>0</v>
      </c>
      <c r="F94" s="86"/>
    </row>
    <row r="95" spans="1:6" s="1" customFormat="1" ht="27">
      <c r="A95" s="66" t="s">
        <v>432</v>
      </c>
      <c r="B95" s="58" t="s">
        <v>433</v>
      </c>
      <c r="C95" s="59">
        <f>C96+C97+C98</f>
        <v>259365.66</v>
      </c>
      <c r="D95" s="59">
        <f>D96+D97+D98</f>
        <v>259365.66</v>
      </c>
      <c r="E95" s="59">
        <f t="shared" si="1"/>
        <v>0</v>
      </c>
      <c r="F95" s="86"/>
    </row>
    <row r="96" spans="1:6" s="1" customFormat="1" ht="13.5">
      <c r="A96" s="66" t="s">
        <v>434</v>
      </c>
      <c r="B96" s="58" t="s">
        <v>435</v>
      </c>
      <c r="C96" s="147">
        <v>100000</v>
      </c>
      <c r="D96" s="147">
        <v>100000</v>
      </c>
      <c r="E96" s="59">
        <f t="shared" si="1"/>
        <v>0</v>
      </c>
      <c r="F96" s="86"/>
    </row>
    <row r="97" spans="1:6" s="1" customFormat="1" ht="13.5">
      <c r="A97" s="66" t="s">
        <v>108</v>
      </c>
      <c r="B97" s="58" t="s">
        <v>194</v>
      </c>
      <c r="C97" s="147">
        <v>64224.04</v>
      </c>
      <c r="D97" s="147">
        <v>64224.04</v>
      </c>
      <c r="E97" s="59">
        <f t="shared" si="1"/>
        <v>0</v>
      </c>
      <c r="F97" s="86"/>
    </row>
    <row r="98" spans="1:6" s="1" customFormat="1" ht="13.5">
      <c r="A98" s="66" t="s">
        <v>233</v>
      </c>
      <c r="B98" s="58" t="s">
        <v>195</v>
      </c>
      <c r="C98" s="147">
        <v>95141.62</v>
      </c>
      <c r="D98" s="147">
        <v>95141.62</v>
      </c>
      <c r="E98" s="59">
        <f t="shared" si="1"/>
        <v>0</v>
      </c>
      <c r="F98" s="86"/>
    </row>
    <row r="99" spans="1:6" s="1" customFormat="1" ht="41.25">
      <c r="A99" s="57" t="s">
        <v>140</v>
      </c>
      <c r="B99" s="63" t="s">
        <v>234</v>
      </c>
      <c r="C99" s="59">
        <f>C100</f>
        <v>23771437</v>
      </c>
      <c r="D99" s="59">
        <f>D100</f>
        <v>23552765.35</v>
      </c>
      <c r="E99" s="59">
        <f t="shared" si="1"/>
        <v>218671.6499999985</v>
      </c>
      <c r="F99" s="88"/>
    </row>
    <row r="100" spans="1:6" s="1" customFormat="1" ht="27">
      <c r="A100" s="61" t="s">
        <v>436</v>
      </c>
      <c r="B100" s="63" t="s">
        <v>437</v>
      </c>
      <c r="C100" s="59">
        <f>C101+C102+C103</f>
        <v>23771437</v>
      </c>
      <c r="D100" s="59">
        <f>D101+D102+D103</f>
        <v>23552765.35</v>
      </c>
      <c r="E100" s="59">
        <f t="shared" si="1"/>
        <v>218671.6499999985</v>
      </c>
      <c r="F100" s="86"/>
    </row>
    <row r="101" spans="1:6" s="1" customFormat="1" ht="52.5">
      <c r="A101" s="61" t="s">
        <v>31</v>
      </c>
      <c r="B101" s="63" t="s">
        <v>143</v>
      </c>
      <c r="C101" s="147">
        <v>13413674.55</v>
      </c>
      <c r="D101" s="147">
        <v>13195002.9</v>
      </c>
      <c r="E101" s="59">
        <f t="shared" si="1"/>
        <v>218671.65000000037</v>
      </c>
      <c r="F101" s="88" t="s">
        <v>564</v>
      </c>
    </row>
    <row r="102" spans="1:6" s="1" customFormat="1" ht="13.5">
      <c r="A102" s="67" t="s">
        <v>438</v>
      </c>
      <c r="B102" s="68" t="s">
        <v>439</v>
      </c>
      <c r="C102" s="147">
        <v>357762.45</v>
      </c>
      <c r="D102" s="147">
        <v>357762.45</v>
      </c>
      <c r="E102" s="59">
        <f t="shared" si="1"/>
        <v>0</v>
      </c>
      <c r="F102" s="86"/>
    </row>
    <row r="103" spans="1:6" s="1" customFormat="1" ht="41.25">
      <c r="A103" s="66" t="s">
        <v>545</v>
      </c>
      <c r="B103" s="68" t="s">
        <v>548</v>
      </c>
      <c r="C103" s="147">
        <v>10000000</v>
      </c>
      <c r="D103" s="147">
        <v>10000000</v>
      </c>
      <c r="E103" s="59">
        <f t="shared" si="1"/>
        <v>0</v>
      </c>
      <c r="F103" s="86"/>
    </row>
    <row r="104" spans="1:6" s="1" customFormat="1" ht="13.5">
      <c r="A104" s="57" t="s">
        <v>440</v>
      </c>
      <c r="B104" s="63" t="s">
        <v>441</v>
      </c>
      <c r="C104" s="59">
        <f>C105</f>
        <v>1257547.36</v>
      </c>
      <c r="D104" s="59">
        <f>D105</f>
        <v>1257547.36</v>
      </c>
      <c r="E104" s="59">
        <f t="shared" si="1"/>
        <v>0</v>
      </c>
      <c r="F104" s="86"/>
    </row>
    <row r="105" spans="1:6" s="1" customFormat="1" ht="27">
      <c r="A105" s="61" t="s">
        <v>32</v>
      </c>
      <c r="B105" s="63" t="s">
        <v>144</v>
      </c>
      <c r="C105" s="147">
        <v>1257547.36</v>
      </c>
      <c r="D105" s="147">
        <v>1257547.36</v>
      </c>
      <c r="E105" s="59">
        <f t="shared" si="1"/>
        <v>0</v>
      </c>
      <c r="F105" s="86"/>
    </row>
    <row r="106" spans="1:6" s="1" customFormat="1" ht="41.25">
      <c r="A106" s="57" t="s">
        <v>442</v>
      </c>
      <c r="B106" s="63" t="s">
        <v>142</v>
      </c>
      <c r="C106" s="59">
        <f>C107</f>
        <v>1931004</v>
      </c>
      <c r="D106" s="59">
        <f>D107</f>
        <v>1931004</v>
      </c>
      <c r="E106" s="59">
        <f t="shared" si="1"/>
        <v>0</v>
      </c>
      <c r="F106" s="86"/>
    </row>
    <row r="107" spans="1:6" s="1" customFormat="1" ht="27">
      <c r="A107" s="61" t="s">
        <v>28</v>
      </c>
      <c r="B107" s="63" t="s">
        <v>142</v>
      </c>
      <c r="C107" s="147">
        <v>1931004</v>
      </c>
      <c r="D107" s="147">
        <v>1931004</v>
      </c>
      <c r="E107" s="59">
        <f t="shared" si="1"/>
        <v>0</v>
      </c>
      <c r="F107" s="86"/>
    </row>
    <row r="108" spans="1:6" s="1" customFormat="1" ht="40.5" customHeight="1">
      <c r="A108" s="57" t="s">
        <v>443</v>
      </c>
      <c r="B108" s="63" t="s">
        <v>444</v>
      </c>
      <c r="C108" s="59">
        <f>C109</f>
        <v>406500</v>
      </c>
      <c r="D108" s="59">
        <f>D109</f>
        <v>379404.95</v>
      </c>
      <c r="E108" s="59">
        <f t="shared" si="1"/>
        <v>27095.04999999999</v>
      </c>
      <c r="F108" s="149" t="s">
        <v>549</v>
      </c>
    </row>
    <row r="109" spans="1:6" s="1" customFormat="1" ht="13.5">
      <c r="A109" s="66" t="s">
        <v>445</v>
      </c>
      <c r="B109" s="68" t="s">
        <v>446</v>
      </c>
      <c r="C109" s="59">
        <f>C110</f>
        <v>406500</v>
      </c>
      <c r="D109" s="59">
        <f>D110</f>
        <v>379404.95</v>
      </c>
      <c r="E109" s="59">
        <f t="shared" si="1"/>
        <v>27095.04999999999</v>
      </c>
      <c r="F109" s="86"/>
    </row>
    <row r="110" spans="1:6" s="1" customFormat="1" ht="27">
      <c r="A110" s="66" t="s">
        <v>37</v>
      </c>
      <c r="B110" s="68" t="s">
        <v>161</v>
      </c>
      <c r="C110" s="147">
        <v>406500</v>
      </c>
      <c r="D110" s="147">
        <v>379404.95</v>
      </c>
      <c r="E110" s="59">
        <f t="shared" si="1"/>
        <v>27095.04999999999</v>
      </c>
      <c r="F110" s="86"/>
    </row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/>
  <mergeCells count="1">
    <mergeCell ref="A1:F2"/>
  </mergeCells>
  <printOptions/>
  <pageMargins left="1.1811023622047245" right="0.3937007874015748" top="0.7874015748031497" bottom="0.7874015748031497" header="0.31496062992125984" footer="0.31496062992125984"/>
  <pageSetup fitToHeight="1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2023-03-09T06:52:14Z</cp:lastPrinted>
  <dcterms:created xsi:type="dcterms:W3CDTF">2004-03-23T15:50:39Z</dcterms:created>
  <dcterms:modified xsi:type="dcterms:W3CDTF">2023-05-03T17:29:47Z</dcterms:modified>
  <cp:category/>
  <cp:version/>
  <cp:contentType/>
  <cp:contentStatus/>
</cp:coreProperties>
</file>